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2210" activeTab="0"/>
  </bookViews>
  <sheets>
    <sheet name="LB-20" sheetId="1" r:id="rId1"/>
    <sheet name="Allocated" sheetId="2" r:id="rId2"/>
    <sheet name="Not Allocated" sheetId="3" r:id="rId3"/>
    <sheet name="Fund 2" sheetId="4" r:id="rId4"/>
    <sheet name="Fund 4" sheetId="5" r:id="rId5"/>
    <sheet name="Fund 5" sheetId="6" r:id="rId6"/>
    <sheet name="Fund 6" sheetId="7" r:id="rId7"/>
    <sheet name="Fund 7" sheetId="8" r:id="rId8"/>
  </sheets>
  <definedNames>
    <definedName name="_xlnm.Print_Area" localSheetId="0">'LB-20'!$A$1:$J$43</definedName>
  </definedNames>
  <calcPr fullCalcOnLoad="1"/>
</workbook>
</file>

<file path=xl/sharedStrings.xml><?xml version="1.0" encoding="utf-8"?>
<sst xmlns="http://schemas.openxmlformats.org/spreadsheetml/2006/main" count="426" uniqueCount="225">
  <si>
    <t>Historical Data</t>
  </si>
  <si>
    <t>Actual</t>
  </si>
  <si>
    <t>Proposed By
Budget Officer</t>
  </si>
  <si>
    <t>Approved By
Budget Committee</t>
  </si>
  <si>
    <t>Adopted By
Governing Body</t>
  </si>
  <si>
    <t>RESOURCES</t>
  </si>
  <si>
    <t>LB-20</t>
  </si>
  <si>
    <t>FORM</t>
  </si>
  <si>
    <t xml:space="preserve"> </t>
  </si>
  <si>
    <t>(Fund)</t>
  </si>
  <si>
    <t>(Name of Municipal Corporation)</t>
  </si>
  <si>
    <t>*The balance of cash, cash equivalents and investments in the fund at the beginning of the budget year</t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</si>
  <si>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</si>
  <si>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</si>
  <si>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</si>
  <si>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</si>
  <si>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</si>
  <si>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r>
      <t>RESOURCE DESCRIPTION</t>
    </r>
    <r>
      <rPr>
        <sz val="12"/>
        <rFont val="Calibri"/>
        <family val="2"/>
      </rPr>
      <t xml:space="preserve">
</t>
    </r>
  </si>
  <si>
    <t>Total resources, except taxes to be levied</t>
  </si>
  <si>
    <t>Taxes collected in year levied</t>
  </si>
  <si>
    <t>TOTAL RESOURCES</t>
  </si>
  <si>
    <t>Taxes estimated to be received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</si>
  <si>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</si>
  <si>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150-504-020 (rev 10-16)</t>
  </si>
  <si>
    <t>General Fund 1-Fire/Emergency Operations</t>
  </si>
  <si>
    <t>Aumsville Rural Fire Protection District</t>
  </si>
  <si>
    <t>Donations</t>
  </si>
  <si>
    <t>Sale of Assets</t>
  </si>
  <si>
    <t>Conflagration Receipts</t>
  </si>
  <si>
    <t>Seatbelt Diversion Receipts</t>
  </si>
  <si>
    <t>Cost Recovery - Fire</t>
  </si>
  <si>
    <t>Cost Recovery - MVA</t>
  </si>
  <si>
    <t>Grant Proceeds</t>
  </si>
  <si>
    <t>Maintenance Program</t>
  </si>
  <si>
    <t>District Link Fund Raising</t>
  </si>
  <si>
    <t>REQUIREMENTS SUMMARY</t>
  </si>
  <si>
    <r>
      <rPr>
        <b/>
        <sz val="10"/>
        <rFont val="Calibri"/>
        <family val="2"/>
      </rPr>
      <t>ALLOCATED</t>
    </r>
    <r>
      <rPr>
        <sz val="10"/>
        <rFont val="Calibri"/>
        <family val="2"/>
      </rPr>
      <t xml:space="preserve"> TO AN ORGANIZATIONAL UNIT OR PROGRAM &amp; ACTIVITY</t>
    </r>
  </si>
  <si>
    <t>LB-30</t>
  </si>
  <si>
    <t>(name of fund)</t>
  </si>
  <si>
    <t>(name of Municipal Corporation)</t>
  </si>
  <si>
    <r>
      <t xml:space="preserve">REQUIREMENTS FOR:                                             
</t>
    </r>
    <r>
      <rPr>
        <b/>
        <u val="single"/>
        <sz val="10"/>
        <rFont val="Calibri"/>
        <family val="2"/>
      </rPr>
      <t>(Name of Org. Unit or Program &amp; Activity)</t>
    </r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</si>
  <si>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</si>
  <si>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</si>
  <si>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</si>
  <si>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</si>
  <si>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</si>
  <si>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</si>
  <si>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</si>
  <si>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Budget Officer</t>
  </si>
  <si>
    <t>Budget Committee</t>
  </si>
  <si>
    <t>Governing Body</t>
  </si>
  <si>
    <t>PERSONNEL SERVICES</t>
  </si>
  <si>
    <t>TOTAL PERSONNEL SERVICES</t>
  </si>
  <si>
    <t>Total Full-Time Equivalent (FTE)</t>
  </si>
  <si>
    <t>MATERIALS AND SERVICES</t>
  </si>
  <si>
    <t>TOTAL MATERIALS AND SERVICES</t>
  </si>
  <si>
    <t>CAPITAL OUTLAY</t>
  </si>
  <si>
    <t>TOTAL CAPITAL OUTLAY</t>
  </si>
  <si>
    <t>ORGANIZATIONAL UNIT / ACTIVITY TOTAL</t>
  </si>
  <si>
    <t>150-504-030  (Rev 11-18)</t>
  </si>
  <si>
    <r>
      <rPr>
        <b/>
        <sz val="10"/>
        <rFont val="Calibri"/>
        <family val="2"/>
      </rPr>
      <t>NOT ALLOCATED</t>
    </r>
    <r>
      <rPr>
        <sz val="10"/>
        <rFont val="Calibri"/>
        <family val="2"/>
      </rPr>
      <t xml:space="preserve"> TO AN ORGANIZATIONAL UNIT OR PROGRAM</t>
    </r>
  </si>
  <si>
    <r>
      <t xml:space="preserve"> </t>
    </r>
    <r>
      <rPr>
        <sz val="9"/>
        <rFont val="Calibri"/>
        <family val="2"/>
      </rPr>
      <t>(name of Municipal Corporation)</t>
    </r>
  </si>
  <si>
    <t>REQUIREMENTS DESCRIPTION</t>
  </si>
  <si>
    <t xml:space="preserve"> PERSONNEL SERVICES NOT ALLOCATED</t>
  </si>
  <si>
    <t>MATERIALS AND SERVICES NOT ALLOCATED</t>
  </si>
  <si>
    <t>CAPITAL OUTLAY NOT ALLOCATED</t>
  </si>
  <si>
    <t>DEBT SERVICE</t>
  </si>
  <si>
    <t>TOTAL DEBT SERVICE</t>
  </si>
  <si>
    <t>SPECIAL PAYMENTS</t>
  </si>
  <si>
    <t>TOTAL SPECIAL PAYMENTS</t>
  </si>
  <si>
    <t>INTERFUND TRANSFERS</t>
  </si>
  <si>
    <t>TOTAL INTERFUND TRANSFERS</t>
  </si>
  <si>
    <t>OPERATING CONTINGENCY</t>
  </si>
  <si>
    <t>RESERVED FOR FUTURE EXPENDITURE</t>
  </si>
  <si>
    <t>UNAPPROPRIATED ENDING BALANCE</t>
  </si>
  <si>
    <t>Total Requirements NOT ALLOCATED</t>
  </si>
  <si>
    <r>
      <t>Total Requirements for</t>
    </r>
    <r>
      <rPr>
        <b/>
        <sz val="9"/>
        <rFont val="Calibri"/>
        <family val="2"/>
      </rPr>
      <t xml:space="preserve"> ALL Org.Units/Programs within fund</t>
    </r>
  </si>
  <si>
    <t>Ending balance (prior years)</t>
  </si>
  <si>
    <t>TOTAL REQUIREMENTS</t>
  </si>
  <si>
    <t>Year 2017-18</t>
  </si>
  <si>
    <t>Fire Chief Wages</t>
  </si>
  <si>
    <t>Assistant Chief Wages</t>
  </si>
  <si>
    <t>Training Captain Wages</t>
  </si>
  <si>
    <t>Maintenance Officer Wages</t>
  </si>
  <si>
    <t>Office Administrator Wages</t>
  </si>
  <si>
    <t>Temporary/Part-time Wages</t>
  </si>
  <si>
    <t>Payroll taxes &amp; Employee Benefits</t>
  </si>
  <si>
    <t>Workers Comp Insurance</t>
  </si>
  <si>
    <t>Conflagration Expenses</t>
  </si>
  <si>
    <t>Volunteer Firefighter Expense (LOSAP)</t>
  </si>
  <si>
    <t>Apparatus Maintenance</t>
  </si>
  <si>
    <t>Building Maintenance</t>
  </si>
  <si>
    <t>Equipment Maintenance</t>
  </si>
  <si>
    <t>Utilities</t>
  </si>
  <si>
    <t>PPE - Uniforms</t>
  </si>
  <si>
    <t>Insurance</t>
  </si>
  <si>
    <t>Dues &amp; Services</t>
  </si>
  <si>
    <t>Training/Training Facility</t>
  </si>
  <si>
    <t>Dispatch Services</t>
  </si>
  <si>
    <t>Firefighter Expense</t>
  </si>
  <si>
    <t>Conflagration Wages</t>
  </si>
  <si>
    <t>Grant Expense</t>
  </si>
  <si>
    <t>Legal &amp; Audit</t>
  </si>
  <si>
    <t>Volunteer Recruitment &amp; Retention Expense</t>
  </si>
  <si>
    <t>Station Supplies</t>
  </si>
  <si>
    <t>Office Equip, Computer &amp; Supplies</t>
  </si>
  <si>
    <t>Emergency Medical Supplies</t>
  </si>
  <si>
    <t>Contract Services</t>
  </si>
  <si>
    <t>Sale of Asset Expense</t>
  </si>
  <si>
    <t>Public Events</t>
  </si>
  <si>
    <t>Maintenance Program Expense</t>
  </si>
  <si>
    <t>Building &amp; Land</t>
  </si>
  <si>
    <t xml:space="preserve">Apparatus  </t>
  </si>
  <si>
    <t>Office</t>
  </si>
  <si>
    <t>Bond Expense</t>
  </si>
  <si>
    <t>Overtime</t>
  </si>
  <si>
    <t>General Fund 1 - Fire/Emergency Operations</t>
  </si>
  <si>
    <t>Transfer out to Fund 4 - Apparatus</t>
  </si>
  <si>
    <t>Transfer out to Fund 6 - Equipment</t>
  </si>
  <si>
    <t>Transfer out to Fund 7 - Facility &amp; Property</t>
  </si>
  <si>
    <t>BONDED DEBT</t>
  </si>
  <si>
    <t>Bond Debt Payments are for:</t>
  </si>
  <si>
    <t>RESOURCES AND REQUIREMENTS</t>
  </si>
  <si>
    <t>LB-35</t>
  </si>
  <si>
    <t xml:space="preserve"> (Name of Municipal Corporation)</t>
  </si>
  <si>
    <t>DESCRIPTION OF
RESOURCES AND REQUIREMENTS</t>
  </si>
  <si>
    <t>Resources</t>
  </si>
  <si>
    <t>Beginning Cash on Hand (Cash Basis), or</t>
  </si>
  <si>
    <t>Working Capital (Accrual Basis)</t>
  </si>
  <si>
    <t>Previously Levied Taxes to be Received</t>
  </si>
  <si>
    <t xml:space="preserve"> Interest</t>
  </si>
  <si>
    <t>Transferred from Other Funds</t>
  </si>
  <si>
    <t>Total Resources, Except Taxes to be Levied</t>
  </si>
  <si>
    <t>Taxes Estimated to be Received *</t>
  </si>
  <si>
    <t>Taxes Collected in Year Levied</t>
  </si>
  <si>
    <t xml:space="preserve">TOTAL RESOURCES </t>
  </si>
  <si>
    <t>Requirements</t>
  </si>
  <si>
    <t>Bond Principal Payments</t>
  </si>
  <si>
    <t>Bond Issue</t>
  </si>
  <si>
    <t>Budgeted Payment Date</t>
  </si>
  <si>
    <t>Total Principal</t>
  </si>
  <si>
    <t>Bond Interest Payments</t>
  </si>
  <si>
    <t>Total Interest</t>
  </si>
  <si>
    <t>Unappropriated Balance for Following Year By</t>
  </si>
  <si>
    <t>Projected Payment Date</t>
  </si>
  <si>
    <t>Total Unappropriated Ending Fund Balance</t>
  </si>
  <si>
    <t>Loan Repayment to   _______________   Fund</t>
  </si>
  <si>
    <t>Tax Credit Bond Reserve</t>
  </si>
  <si>
    <t>150-504-035  (Rev 10-16)</t>
  </si>
  <si>
    <t>*If this form is used for revenue bonds, property tax resources may not be included.</t>
  </si>
  <si>
    <t>Bond Debt - Debt Service Fund 2</t>
  </si>
  <si>
    <t>2015 Obligation Bond</t>
  </si>
  <si>
    <t>12/1/2019</t>
  </si>
  <si>
    <t>6/1/2020</t>
  </si>
  <si>
    <t xml:space="preserve">FORM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</si>
  <si>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</si>
  <si>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</si>
  <si>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</si>
  <si>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</si>
  <si>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Date can not be more than 10 years after establishment.</t>
  </si>
  <si>
    <t xml:space="preserve">Review Year: </t>
  </si>
  <si>
    <t xml:space="preserve">(Name of Municipal Corporation) </t>
  </si>
  <si>
    <t>DESCRIPTION
RESOURCES AND REQUIREMENTS</t>
  </si>
  <si>
    <t>Cash on hand * (cash basis), or</t>
  </si>
  <si>
    <t>Working Capital (accrual basis)</t>
  </si>
  <si>
    <t>Total Resources, except taxes to be levied</t>
  </si>
  <si>
    <t>REQUIREMENTS **</t>
  </si>
  <si>
    <r>
      <t xml:space="preserve">Org.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Prog. &amp; Activity</t>
    </r>
  </si>
  <si>
    <t>Object Classification</t>
  </si>
  <si>
    <t>Detail</t>
  </si>
  <si>
    <t>UNAPPROPRIATED ENDING FUND BALANCE</t>
  </si>
  <si>
    <t>150-504-011 (Rev 10-16)</t>
  </si>
  <si>
    <t>**List requirements by organizational unit or program, activity, object classification, then expenditure detail. If the requirement is “not allocated”, then list by object classification and expenditure detail.</t>
  </si>
  <si>
    <t>Reserve Fund for Equipment &amp; Apparatus</t>
  </si>
  <si>
    <t>Apparatus Fund 4</t>
  </si>
  <si>
    <t>Emergency Operations</t>
  </si>
  <si>
    <t>Capital Outlay</t>
  </si>
  <si>
    <t>Apparatus CO</t>
  </si>
  <si>
    <r>
      <t>page __</t>
    </r>
    <r>
      <rPr>
        <u val="single"/>
        <sz val="8"/>
        <rFont val="Calibri"/>
        <family val="2"/>
      </rPr>
      <t>4</t>
    </r>
    <r>
      <rPr>
        <sz val="8"/>
        <rFont val="Calibri"/>
        <family val="2"/>
      </rPr>
      <t>__</t>
    </r>
  </si>
  <si>
    <r>
      <t>page __</t>
    </r>
    <r>
      <rPr>
        <u val="single"/>
        <sz val="8"/>
        <rFont val="Arial"/>
        <family val="2"/>
      </rPr>
      <t>5</t>
    </r>
    <r>
      <rPr>
        <sz val="8"/>
        <rFont val="Arial"/>
        <family val="2"/>
      </rPr>
      <t>___</t>
    </r>
  </si>
  <si>
    <t>SPECIAL FUND</t>
  </si>
  <si>
    <t>LB-10</t>
  </si>
  <si>
    <t>150-504-010 (Rev. 10-16)</t>
  </si>
  <si>
    <r>
      <t xml:space="preserve">Org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 &amp; Activity</t>
    </r>
  </si>
  <si>
    <t>Capital Projects Fund 5</t>
  </si>
  <si>
    <t>Equipment</t>
  </si>
  <si>
    <t>Materials and Services</t>
  </si>
  <si>
    <t>Bank Charges</t>
  </si>
  <si>
    <r>
      <t>page _</t>
    </r>
    <r>
      <rPr>
        <u val="single"/>
        <sz val="8"/>
        <rFont val="Calibri"/>
        <family val="2"/>
      </rPr>
      <t>6</t>
    </r>
    <r>
      <rPr>
        <sz val="8"/>
        <rFont val="Calibri"/>
        <family val="2"/>
      </rPr>
      <t>__</t>
    </r>
  </si>
  <si>
    <t>Reserve Fund for Equipment</t>
  </si>
  <si>
    <t>Equipment Fund 6</t>
  </si>
  <si>
    <t>Emergency Service</t>
  </si>
  <si>
    <t>Emergency Services</t>
  </si>
  <si>
    <r>
      <t>page _</t>
    </r>
    <r>
      <rPr>
        <u val="single"/>
        <sz val="8"/>
        <rFont val="Arial"/>
        <family val="2"/>
      </rPr>
      <t>7</t>
    </r>
    <r>
      <rPr>
        <sz val="8"/>
        <rFont val="Arial"/>
        <family val="2"/>
      </rPr>
      <t>__</t>
    </r>
  </si>
  <si>
    <t>Reserve Fund for Property &amp; Facilities</t>
  </si>
  <si>
    <t>Property &amp; Facilities Fund 7</t>
  </si>
  <si>
    <r>
      <t>_</t>
    </r>
    <r>
      <rPr>
        <u val="single"/>
        <sz val="7"/>
        <rFont val="Arial"/>
        <family val="2"/>
      </rPr>
      <t>2014-2015-07</t>
    </r>
    <r>
      <rPr>
        <sz val="7"/>
        <rFont val="Arial"/>
        <family val="2"/>
      </rPr>
      <t>_ on (date) __</t>
    </r>
    <r>
      <rPr>
        <u val="single"/>
        <sz val="7"/>
        <rFont val="Arial"/>
        <family val="2"/>
      </rPr>
      <t>June 2015</t>
    </r>
    <r>
      <rPr>
        <sz val="7"/>
        <rFont val="Arial"/>
        <family val="2"/>
      </rPr>
      <t>__ for the following specified purpose:</t>
    </r>
  </si>
  <si>
    <r>
      <t>_</t>
    </r>
    <r>
      <rPr>
        <u val="single"/>
        <sz val="7"/>
        <rFont val="Arial"/>
        <family val="2"/>
      </rPr>
      <t>2009-2010-01</t>
    </r>
    <r>
      <rPr>
        <sz val="7"/>
        <rFont val="Arial"/>
        <family val="2"/>
      </rPr>
      <t>_ on (date) _</t>
    </r>
    <r>
      <rPr>
        <u val="single"/>
        <sz val="7"/>
        <rFont val="Arial"/>
        <family val="2"/>
      </rPr>
      <t>June 10</t>
    </r>
    <r>
      <rPr>
        <sz val="7"/>
        <rFont val="Arial"/>
        <family val="2"/>
      </rPr>
      <t>__ for the following specified purpose:</t>
    </r>
  </si>
  <si>
    <r>
      <t>__</t>
    </r>
    <r>
      <rPr>
        <u val="single"/>
        <sz val="7"/>
        <rFont val="Arial"/>
        <family val="2"/>
      </rPr>
      <t>2009-2010-01</t>
    </r>
    <r>
      <rPr>
        <sz val="7"/>
        <rFont val="Arial"/>
        <family val="2"/>
      </rPr>
      <t>___ on (date) __</t>
    </r>
    <r>
      <rPr>
        <u val="single"/>
        <sz val="7"/>
        <rFont val="Arial"/>
        <family val="2"/>
      </rPr>
      <t>June 10</t>
    </r>
    <r>
      <rPr>
        <sz val="7"/>
        <rFont val="Arial"/>
        <family val="2"/>
      </rPr>
      <t>__ for the following specified purpose:</t>
    </r>
  </si>
  <si>
    <r>
      <t>page _</t>
    </r>
    <r>
      <rPr>
        <u val="single"/>
        <sz val="8"/>
        <rFont val="Arial"/>
        <family val="2"/>
      </rPr>
      <t>8</t>
    </r>
    <r>
      <rPr>
        <sz val="8"/>
        <rFont val="Arial"/>
        <family val="2"/>
      </rPr>
      <t>__</t>
    </r>
  </si>
  <si>
    <t>Transferred IN, from loan</t>
  </si>
  <si>
    <t>10 yr GO - Real Property - Principle</t>
  </si>
  <si>
    <t>10 yr GO - Real Property - Interest</t>
  </si>
  <si>
    <t>Miscellaneous Training/Office Fees (i.e., public records)</t>
  </si>
  <si>
    <t>Second Preceding
Year 2017-18</t>
  </si>
  <si>
    <t>First Preceding
Year 2018-19</t>
  </si>
  <si>
    <t>Adopted Budget
This Year
Year 2019-20</t>
  </si>
  <si>
    <t>Year 2018-19</t>
  </si>
  <si>
    <t>2019-20</t>
  </si>
  <si>
    <t>Budget For Next Year 2020-21</t>
  </si>
  <si>
    <t>Second Preceding
Year 2017 -18</t>
  </si>
  <si>
    <t>First Preceding
Year 2018 -19</t>
  </si>
  <si>
    <t>Adopted Budget
This Year 2019 -20</t>
  </si>
  <si>
    <t>Budget for Next Year 2020 -21</t>
  </si>
  <si>
    <t xml:space="preserve">Second Preceding
Year 2017 -18  </t>
  </si>
  <si>
    <t xml:space="preserve">First Preceding
Year 2018- 19  </t>
  </si>
  <si>
    <t xml:space="preserve">Adopted Budget
Year 2019 -20  </t>
  </si>
  <si>
    <t>Budget for Next Year 2020 - 21</t>
  </si>
  <si>
    <t xml:space="preserve">Second Preceding
Year 2017 - 18  </t>
  </si>
  <si>
    <t>Adopted Budget
Year 2019 - 20</t>
  </si>
  <si>
    <t xml:space="preserve">Second Preceding
Year 2017 - 18 </t>
  </si>
  <si>
    <t xml:space="preserve">First Preceding
Year 2018 - 19  </t>
  </si>
  <si>
    <t xml:space="preserve">Adopted Budget
Year 2019 - 20  </t>
  </si>
  <si>
    <t xml:space="preserve">First Preceding
Year 2018-19 </t>
  </si>
  <si>
    <r>
      <t>Budget for Next Year ___</t>
    </r>
    <r>
      <rPr>
        <u val="single"/>
        <sz val="10"/>
        <rFont val="Calibri"/>
        <family val="2"/>
      </rPr>
      <t>2020-21</t>
    </r>
    <r>
      <rPr>
        <sz val="10"/>
        <rFont val="Calibri"/>
        <family val="2"/>
      </rPr>
      <t>______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</si>
</sst>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u val="single"/>
      <sz val="7"/>
      <name val="Arial"/>
      <family val="2"/>
    </font>
    <font>
      <u val="single"/>
      <sz val="8"/>
      <name val="Calibri"/>
      <family val="2"/>
    </font>
    <font>
      <u val="single"/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readingOrder="1"/>
    </xf>
    <xf numFmtId="0" fontId="7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35" fillId="0" borderId="0" xfId="55" applyFont="1">
      <alignment/>
      <protection/>
    </xf>
    <xf numFmtId="0" fontId="4" fillId="0" borderId="0" xfId="55" applyFont="1" applyBorder="1" applyAlignment="1">
      <alignment/>
      <protection/>
    </xf>
    <xf numFmtId="0" fontId="7" fillId="0" borderId="10" xfId="55" applyFont="1" applyBorder="1" applyAlignment="1">
      <alignment horizontal="center"/>
      <protection/>
    </xf>
    <xf numFmtId="0" fontId="2" fillId="0" borderId="10" xfId="55" applyFont="1" applyBorder="1">
      <alignment/>
      <protection/>
    </xf>
    <xf numFmtId="0" fontId="4" fillId="0" borderId="0" xfId="55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 vertical="top"/>
      <protection/>
    </xf>
    <xf numFmtId="0" fontId="7" fillId="33" borderId="11" xfId="55" applyFont="1" applyFill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4" fillId="0" borderId="19" xfId="55" applyFont="1" applyBorder="1">
      <alignment/>
      <protection/>
    </xf>
    <xf numFmtId="0" fontId="4" fillId="0" borderId="11" xfId="55" applyFont="1" applyBorder="1">
      <alignment/>
      <protection/>
    </xf>
    <xf numFmtId="3" fontId="7" fillId="0" borderId="11" xfId="55" applyNumberFormat="1" applyFont="1" applyBorder="1" applyAlignment="1">
      <alignment horizontal="center"/>
      <protection/>
    </xf>
    <xf numFmtId="0" fontId="6" fillId="0" borderId="11" xfId="55" applyFont="1" applyBorder="1" applyAlignment="1">
      <alignment horizontal="left"/>
      <protection/>
    </xf>
    <xf numFmtId="3" fontId="3" fillId="0" borderId="11" xfId="55" applyNumberFormat="1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left" vertical="center"/>
      <protection/>
    </xf>
    <xf numFmtId="0" fontId="5" fillId="0" borderId="19" xfId="55" applyFont="1" applyBorder="1">
      <alignment/>
      <protection/>
    </xf>
    <xf numFmtId="0" fontId="5" fillId="0" borderId="11" xfId="55" applyFont="1" applyBorder="1">
      <alignment/>
      <protection/>
    </xf>
    <xf numFmtId="4" fontId="3" fillId="0" borderId="11" xfId="55" applyNumberFormat="1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3" fontId="5" fillId="0" borderId="20" xfId="55" applyNumberFormat="1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19" xfId="55" applyFont="1" applyFill="1" applyBorder="1">
      <alignment/>
      <protection/>
    </xf>
    <xf numFmtId="0" fontId="5" fillId="0" borderId="11" xfId="55" applyFont="1" applyFill="1" applyBorder="1">
      <alignment/>
      <protection/>
    </xf>
    <xf numFmtId="0" fontId="4" fillId="0" borderId="14" xfId="55" applyFont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55" applyFont="1" applyFill="1">
      <alignment/>
      <protection/>
    </xf>
    <xf numFmtId="0" fontId="7" fillId="0" borderId="0" xfId="56" applyFont="1">
      <alignment/>
      <protection/>
    </xf>
    <xf numFmtId="0" fontId="4" fillId="0" borderId="0" xfId="56" applyFont="1" applyBorder="1">
      <alignment/>
      <protection/>
    </xf>
    <xf numFmtId="0" fontId="2" fillId="0" borderId="0" xfId="56" applyFont="1">
      <alignment/>
      <protection/>
    </xf>
    <xf numFmtId="0" fontId="4" fillId="0" borderId="0" xfId="56" applyFont="1">
      <alignment/>
      <protection/>
    </xf>
    <xf numFmtId="0" fontId="7" fillId="0" borderId="0" xfId="56" applyFont="1" applyFill="1">
      <alignment/>
      <protection/>
    </xf>
    <xf numFmtId="0" fontId="7" fillId="0" borderId="0" xfId="56" applyFont="1" applyAlignment="1">
      <alignment horizontal="center"/>
      <protection/>
    </xf>
    <xf numFmtId="0" fontId="0" fillId="0" borderId="0" xfId="0" applyFont="1" applyAlignment="1">
      <alignment/>
    </xf>
    <xf numFmtId="0" fontId="35" fillId="0" borderId="0" xfId="56" applyFont="1">
      <alignment/>
      <protection/>
    </xf>
    <xf numFmtId="0" fontId="2" fillId="0" borderId="0" xfId="56" applyFont="1" applyAlignment="1">
      <alignment/>
      <protection/>
    </xf>
    <xf numFmtId="0" fontId="0" fillId="0" borderId="0" xfId="0" applyFont="1" applyBorder="1" applyAlignment="1">
      <alignment/>
    </xf>
    <xf numFmtId="0" fontId="7" fillId="0" borderId="10" xfId="56" applyFont="1" applyBorder="1" applyAlignment="1">
      <alignment horizontal="center"/>
      <protection/>
    </xf>
    <xf numFmtId="0" fontId="2" fillId="0" borderId="10" xfId="56" applyFont="1" applyBorder="1">
      <alignment/>
      <protection/>
    </xf>
    <xf numFmtId="0" fontId="4" fillId="0" borderId="10" xfId="56" applyFont="1" applyBorder="1" applyAlignment="1">
      <alignment horizontal="center" vertical="top"/>
      <protection/>
    </xf>
    <xf numFmtId="0" fontId="2" fillId="0" borderId="21" xfId="56" applyFont="1" applyBorder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 vertical="top"/>
      <protection/>
    </xf>
    <xf numFmtId="0" fontId="6" fillId="0" borderId="10" xfId="56" applyFont="1" applyBorder="1" applyAlignment="1">
      <alignment horizontal="center" vertical="top"/>
      <protection/>
    </xf>
    <xf numFmtId="0" fontId="7" fillId="33" borderId="11" xfId="56" applyFont="1" applyFill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3" fontId="7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left"/>
      <protection/>
    </xf>
    <xf numFmtId="0" fontId="3" fillId="0" borderId="11" xfId="56" applyFont="1" applyBorder="1" applyAlignment="1">
      <alignment horizontal="center"/>
      <protection/>
    </xf>
    <xf numFmtId="3" fontId="3" fillId="0" borderId="13" xfId="56" applyNumberFormat="1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left" vertical="center"/>
      <protection/>
    </xf>
    <xf numFmtId="3" fontId="3" fillId="0" borderId="20" xfId="56" applyNumberFormat="1" applyFont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/>
      <protection/>
    </xf>
    <xf numFmtId="0" fontId="3" fillId="0" borderId="11" xfId="56" applyFont="1" applyBorder="1" applyAlignment="1">
      <alignment horizontal="left" vertical="center"/>
      <protection/>
    </xf>
    <xf numFmtId="3" fontId="7" fillId="33" borderId="22" xfId="56" applyNumberFormat="1" applyFont="1" applyFill="1" applyBorder="1" applyAlignment="1">
      <alignment horizontal="center"/>
      <protection/>
    </xf>
    <xf numFmtId="0" fontId="7" fillId="0" borderId="23" xfId="56" applyFont="1" applyBorder="1" applyAlignment="1">
      <alignment horizontal="center"/>
      <protection/>
    </xf>
    <xf numFmtId="0" fontId="7" fillId="0" borderId="11" xfId="56" applyFont="1" applyBorder="1" applyAlignment="1">
      <alignment horizontal="left"/>
      <protection/>
    </xf>
    <xf numFmtId="0" fontId="3" fillId="0" borderId="11" xfId="56" applyFont="1" applyBorder="1" applyAlignment="1">
      <alignment horizontal="center" vertical="center"/>
      <protection/>
    </xf>
    <xf numFmtId="3" fontId="3" fillId="0" borderId="13" xfId="56" applyNumberFormat="1" applyFont="1" applyBorder="1" applyAlignment="1">
      <alignment horizont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8" xfId="56" applyFont="1" applyFill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/>
      <protection/>
    </xf>
    <xf numFmtId="0" fontId="7" fillId="34" borderId="11" xfId="56" applyFont="1" applyFill="1" applyBorder="1" applyAlignment="1">
      <alignment horizontal="center"/>
      <protection/>
    </xf>
    <xf numFmtId="3" fontId="7" fillId="34" borderId="11" xfId="56" applyNumberFormat="1" applyFont="1" applyFill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0" fontId="7" fillId="33" borderId="18" xfId="56" applyFont="1" applyFill="1" applyBorder="1" applyAlignment="1">
      <alignment horizontal="center"/>
      <protection/>
    </xf>
    <xf numFmtId="0" fontId="7" fillId="0" borderId="25" xfId="56" applyFont="1" applyBorder="1" applyAlignment="1">
      <alignment horizont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8" xfId="56" applyFont="1" applyFill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left"/>
      <protection/>
    </xf>
    <xf numFmtId="3" fontId="6" fillId="0" borderId="13" xfId="56" applyNumberFormat="1" applyFont="1" applyBorder="1" applyAlignment="1">
      <alignment horizontal="center"/>
      <protection/>
    </xf>
    <xf numFmtId="0" fontId="7" fillId="0" borderId="11" xfId="56" applyFont="1" applyBorder="1" applyAlignment="1">
      <alignment horizontal="center" vertical="center"/>
      <protection/>
    </xf>
    <xf numFmtId="3" fontId="7" fillId="0" borderId="11" xfId="56" applyNumberFormat="1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left" vertical="center"/>
      <protection/>
    </xf>
    <xf numFmtId="3" fontId="3" fillId="0" borderId="20" xfId="56" applyNumberFormat="1" applyFont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3" fillId="0" borderId="20" xfId="56" applyFont="1" applyBorder="1" applyAlignment="1">
      <alignment horizontal="left"/>
      <protection/>
    </xf>
    <xf numFmtId="3" fontId="7" fillId="33" borderId="26" xfId="56" applyNumberFormat="1" applyFont="1" applyFill="1" applyBorder="1" applyAlignment="1">
      <alignment/>
      <protection/>
    </xf>
    <xf numFmtId="3" fontId="7" fillId="33" borderId="27" xfId="56" applyNumberFormat="1" applyFont="1" applyFill="1" applyBorder="1" applyAlignment="1">
      <alignment/>
      <protection/>
    </xf>
    <xf numFmtId="3" fontId="7" fillId="34" borderId="12" xfId="56" applyNumberFormat="1" applyFont="1" applyFill="1" applyBorder="1" applyAlignment="1">
      <alignment horizontal="center"/>
      <protection/>
    </xf>
    <xf numFmtId="0" fontId="7" fillId="34" borderId="20" xfId="56" applyFont="1" applyFill="1" applyBorder="1" applyAlignment="1">
      <alignment horizontal="center"/>
      <protection/>
    </xf>
    <xf numFmtId="0" fontId="3" fillId="0" borderId="12" xfId="56" applyFont="1" applyBorder="1" applyAlignment="1">
      <alignment/>
      <protection/>
    </xf>
    <xf numFmtId="3" fontId="3" fillId="0" borderId="28" xfId="56" applyNumberFormat="1" applyFont="1" applyBorder="1" applyAlignment="1">
      <alignment horizontal="center"/>
      <protection/>
    </xf>
    <xf numFmtId="0" fontId="3" fillId="0" borderId="29" xfId="56" applyFont="1" applyBorder="1" applyAlignment="1">
      <alignment horizontal="center"/>
      <protection/>
    </xf>
    <xf numFmtId="0" fontId="5" fillId="0" borderId="28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59" fillId="0" borderId="0" xfId="0" applyFont="1" applyAlignment="1">
      <alignment/>
    </xf>
    <xf numFmtId="3" fontId="7" fillId="34" borderId="18" xfId="56" applyNumberFormat="1" applyFont="1" applyFill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3" fontId="7" fillId="34" borderId="18" xfId="56" applyNumberFormat="1" applyFont="1" applyFill="1" applyBorder="1" applyAlignment="1">
      <alignment horizontal="left"/>
      <protection/>
    </xf>
    <xf numFmtId="3" fontId="7" fillId="33" borderId="11" xfId="56" applyNumberFormat="1" applyFont="1" applyFill="1" applyBorder="1" applyAlignment="1">
      <alignment horizontal="center"/>
      <protection/>
    </xf>
    <xf numFmtId="0" fontId="7" fillId="0" borderId="11" xfId="56" applyFont="1" applyBorder="1">
      <alignment/>
      <protection/>
    </xf>
    <xf numFmtId="0" fontId="3" fillId="0" borderId="12" xfId="56" applyFont="1" applyBorder="1" applyAlignment="1">
      <alignment horizontal="center" vertical="center"/>
      <protection/>
    </xf>
    <xf numFmtId="3" fontId="5" fillId="0" borderId="12" xfId="56" applyNumberFormat="1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left" vertical="center"/>
      <protection/>
    </xf>
    <xf numFmtId="0" fontId="7" fillId="0" borderId="0" xfId="55" applyFont="1" applyFill="1" applyAlignment="1">
      <alignment/>
      <protection/>
    </xf>
    <xf numFmtId="0" fontId="60" fillId="0" borderId="0" xfId="0" applyFont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/>
    </xf>
    <xf numFmtId="0" fontId="4" fillId="0" borderId="30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3" fontId="7" fillId="33" borderId="17" xfId="0" applyNumberFormat="1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3" fontId="3" fillId="0" borderId="20" xfId="0" applyNumberFormat="1" applyFont="1" applyFill="1" applyBorder="1" applyAlignment="1">
      <alignment horizontal="right"/>
    </xf>
    <xf numFmtId="3" fontId="7" fillId="35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6" fillId="34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/>
    </xf>
    <xf numFmtId="4" fontId="4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6" fillId="0" borderId="11" xfId="55" applyNumberFormat="1" applyFont="1" applyBorder="1" applyAlignment="1">
      <alignment horizontal="center"/>
      <protection/>
    </xf>
    <xf numFmtId="3" fontId="6" fillId="0" borderId="18" xfId="56" applyNumberFormat="1" applyFont="1" applyBorder="1" applyAlignment="1">
      <alignment horizontal="center"/>
      <protection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5" fillId="0" borderId="33" xfId="0" applyFont="1" applyBorder="1" applyAlignment="1">
      <alignment horizontal="center" wrapText="1"/>
    </xf>
    <xf numFmtId="0" fontId="35" fillId="0" borderId="34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36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35" fillId="0" borderId="0" xfId="55" applyFont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top"/>
      <protection/>
    </xf>
    <xf numFmtId="0" fontId="4" fillId="0" borderId="10" xfId="55" applyFont="1" applyBorder="1" applyAlignment="1">
      <alignment horizontal="center" vertical="top"/>
      <protection/>
    </xf>
    <xf numFmtId="0" fontId="7" fillId="0" borderId="13" xfId="55" applyFont="1" applyBorder="1" applyAlignment="1">
      <alignment horizontal="center"/>
      <protection/>
    </xf>
    <xf numFmtId="0" fontId="7" fillId="0" borderId="17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/>
      <protection/>
    </xf>
    <xf numFmtId="0" fontId="4" fillId="0" borderId="37" xfId="55" applyFont="1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5" fillId="0" borderId="33" xfId="55" applyFont="1" applyBorder="1" applyAlignment="1">
      <alignment horizontal="center" vertical="center" wrapText="1"/>
      <protection/>
    </xf>
    <xf numFmtId="0" fontId="5" fillId="0" borderId="34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 wrapText="1"/>
      <protection/>
    </xf>
    <xf numFmtId="0" fontId="5" fillId="0" borderId="35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36" xfId="55" applyFont="1" applyBorder="1" applyAlignment="1">
      <alignment horizontal="center" vertical="center" wrapText="1"/>
      <protection/>
    </xf>
    <xf numFmtId="0" fontId="4" fillId="0" borderId="33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34" xfId="55" applyFont="1" applyBorder="1" applyAlignment="1">
      <alignment horizontal="center" vertical="center"/>
      <protection/>
    </xf>
    <xf numFmtId="0" fontId="4" fillId="0" borderId="22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36" xfId="55" applyFont="1" applyBorder="1" applyAlignment="1">
      <alignment horizontal="center" vertical="center"/>
      <protection/>
    </xf>
    <xf numFmtId="0" fontId="15" fillId="0" borderId="22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6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6" fillId="0" borderId="0" xfId="56" applyFont="1" applyAlignment="1">
      <alignment/>
      <protection/>
    </xf>
    <xf numFmtId="0" fontId="0" fillId="0" borderId="0" xfId="0" applyFont="1" applyAlignment="1">
      <alignment/>
    </xf>
    <xf numFmtId="0" fontId="6" fillId="33" borderId="11" xfId="55" applyFont="1" applyFill="1" applyBorder="1" applyAlignment="1">
      <alignment horizontal="center"/>
      <protection/>
    </xf>
    <xf numFmtId="3" fontId="7" fillId="33" borderId="11" xfId="55" applyNumberFormat="1" applyFont="1" applyFill="1" applyBorder="1" applyAlignment="1">
      <alignment horizontal="center"/>
      <protection/>
    </xf>
    <xf numFmtId="4" fontId="7" fillId="33" borderId="11" xfId="55" applyNumberFormat="1" applyFont="1" applyFill="1" applyBorder="1" applyAlignment="1">
      <alignment horizontal="center"/>
      <protection/>
    </xf>
    <xf numFmtId="0" fontId="3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4" fillId="0" borderId="38" xfId="56" applyFont="1" applyBorder="1" applyAlignment="1">
      <alignment horizontal="center" vertical="top"/>
      <protection/>
    </xf>
    <xf numFmtId="0" fontId="7" fillId="0" borderId="13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4" fillId="0" borderId="37" xfId="56" applyFont="1" applyBorder="1" applyAlignment="1">
      <alignment horizontal="center"/>
      <protection/>
    </xf>
    <xf numFmtId="0" fontId="2" fillId="0" borderId="38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39" fillId="0" borderId="21" xfId="56" applyFont="1" applyBorder="1" applyAlignment="1">
      <alignment horizontal="center" vertical="center"/>
      <protection/>
    </xf>
    <xf numFmtId="0" fontId="40" fillId="0" borderId="0" xfId="56" applyFont="1" applyAlignment="1">
      <alignment horizontal="center" vertical="center"/>
      <protection/>
    </xf>
    <xf numFmtId="0" fontId="40" fillId="0" borderId="10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center" vertical="center"/>
      <protection/>
    </xf>
    <xf numFmtId="0" fontId="15" fillId="0" borderId="22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6" fillId="33" borderId="11" xfId="56" applyFont="1" applyFill="1" applyBorder="1" applyAlignment="1">
      <alignment horizontal="center"/>
      <protection/>
    </xf>
    <xf numFmtId="3" fontId="7" fillId="33" borderId="39" xfId="56" applyNumberFormat="1" applyFont="1" applyFill="1" applyBorder="1" applyAlignment="1">
      <alignment horizontal="center"/>
      <protection/>
    </xf>
    <xf numFmtId="3" fontId="7" fillId="33" borderId="25" xfId="56" applyNumberFormat="1" applyFont="1" applyFill="1" applyBorder="1" applyAlignment="1">
      <alignment horizontal="center"/>
      <protection/>
    </xf>
    <xf numFmtId="3" fontId="7" fillId="33" borderId="24" xfId="56" applyNumberFormat="1" applyFont="1" applyFill="1" applyBorder="1" applyAlignment="1">
      <alignment horizontal="center"/>
      <protection/>
    </xf>
    <xf numFmtId="3" fontId="3" fillId="33" borderId="24" xfId="56" applyNumberFormat="1" applyFont="1" applyFill="1" applyBorder="1" applyAlignment="1">
      <alignment horizontal="center" vertical="center"/>
      <protection/>
    </xf>
    <xf numFmtId="3" fontId="3" fillId="33" borderId="39" xfId="56" applyNumberFormat="1" applyFont="1" applyFill="1" applyBorder="1" applyAlignment="1">
      <alignment horizontal="center" vertical="center"/>
      <protection/>
    </xf>
    <xf numFmtId="3" fontId="3" fillId="33" borderId="25" xfId="56" applyNumberFormat="1" applyFont="1" applyFill="1" applyBorder="1" applyAlignment="1">
      <alignment horizontal="center" vertical="center"/>
      <protection/>
    </xf>
    <xf numFmtId="3" fontId="7" fillId="33" borderId="24" xfId="56" applyNumberFormat="1" applyFont="1" applyFill="1" applyBorder="1" applyAlignment="1">
      <alignment horizontal="center" vertical="center"/>
      <protection/>
    </xf>
    <xf numFmtId="3" fontId="7" fillId="33" borderId="39" xfId="56" applyNumberFormat="1" applyFont="1" applyFill="1" applyBorder="1" applyAlignment="1">
      <alignment horizontal="center" vertical="center"/>
      <protection/>
    </xf>
    <xf numFmtId="3" fontId="7" fillId="33" borderId="25" xfId="56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49" fontId="7" fillId="0" borderId="37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left"/>
    </xf>
    <xf numFmtId="49" fontId="3" fillId="0" borderId="38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8" xfId="0" applyFont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39" xfId="55" applyFont="1" applyBorder="1" applyAlignment="1">
      <alignment horizontal="center"/>
      <protection/>
    </xf>
    <xf numFmtId="0" fontId="7" fillId="0" borderId="25" xfId="55" applyFont="1" applyBorder="1" applyAlignment="1">
      <alignment horizontal="center"/>
      <protection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24" xfId="55" applyFont="1" applyFill="1" applyBorder="1" applyAlignment="1">
      <alignment horizontal="center"/>
      <protection/>
    </xf>
    <xf numFmtId="0" fontId="7" fillId="0" borderId="39" xfId="55" applyFont="1" applyFill="1" applyBorder="1" applyAlignment="1">
      <alignment horizontal="center"/>
      <protection/>
    </xf>
    <xf numFmtId="0" fontId="7" fillId="0" borderId="25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G6" sqref="G6:I6"/>
    </sheetView>
  </sheetViews>
  <sheetFormatPr defaultColWidth="0" defaultRowHeight="12.75" zeroHeight="1"/>
  <cols>
    <col min="1" max="1" width="3.421875" style="18" customWidth="1"/>
    <col min="2" max="2" width="15.00390625" style="8" customWidth="1"/>
    <col min="3" max="3" width="12.57421875" style="8" customWidth="1"/>
    <col min="4" max="4" width="15.140625" style="1" customWidth="1"/>
    <col min="5" max="5" width="3.00390625" style="18" customWidth="1"/>
    <col min="6" max="6" width="40.421875" style="1" customWidth="1"/>
    <col min="7" max="9" width="15.28125" style="1" customWidth="1"/>
    <col min="10" max="10" width="3.7109375" style="18" customWidth="1"/>
    <col min="11" max="11" width="3.28125" style="1" customWidth="1"/>
    <col min="12" max="16384" width="0" style="1" hidden="1" customWidth="1"/>
  </cols>
  <sheetData>
    <row r="1" spans="2:6" ht="15.75">
      <c r="B1" s="199" t="s">
        <v>7</v>
      </c>
      <c r="C1" s="200"/>
      <c r="E1" s="211"/>
      <c r="F1" s="211"/>
    </row>
    <row r="2" spans="2:9" ht="18.75">
      <c r="B2" s="199" t="s">
        <v>6</v>
      </c>
      <c r="C2" s="200"/>
      <c r="E2" s="207" t="s">
        <v>5</v>
      </c>
      <c r="F2" s="207"/>
      <c r="H2" s="211"/>
      <c r="I2" s="211"/>
    </row>
    <row r="3" spans="2:9" ht="15.75">
      <c r="B3" s="199"/>
      <c r="C3" s="200"/>
      <c r="E3" s="208" t="s">
        <v>24</v>
      </c>
      <c r="F3" s="208"/>
      <c r="H3" s="211"/>
      <c r="I3" s="211"/>
    </row>
    <row r="4" spans="2:9" ht="11.25" customHeight="1">
      <c r="B4" s="199"/>
      <c r="C4" s="200"/>
      <c r="E4" s="209" t="s">
        <v>9</v>
      </c>
      <c r="F4" s="209"/>
      <c r="G4" s="2" t="s">
        <v>25</v>
      </c>
      <c r="H4" s="3"/>
      <c r="I4" s="3"/>
    </row>
    <row r="5" spans="2:9" ht="17.25" customHeight="1">
      <c r="B5" s="200"/>
      <c r="C5" s="200"/>
      <c r="E5" s="210"/>
      <c r="F5" s="210"/>
      <c r="G5" s="227" t="s">
        <v>10</v>
      </c>
      <c r="H5" s="227"/>
      <c r="I5" s="227"/>
    </row>
    <row r="6" spans="1:11" ht="15.75" customHeight="1">
      <c r="A6" s="212"/>
      <c r="B6" s="220" t="s">
        <v>0</v>
      </c>
      <c r="C6" s="221"/>
      <c r="D6" s="221"/>
      <c r="E6" s="201" t="s">
        <v>17</v>
      </c>
      <c r="F6" s="202"/>
      <c r="G6" s="217" t="s">
        <v>224</v>
      </c>
      <c r="H6" s="218"/>
      <c r="I6" s="219"/>
      <c r="J6" s="212"/>
      <c r="K6" s="4"/>
    </row>
    <row r="7" spans="1:11" ht="15.75" customHeight="1">
      <c r="A7" s="213"/>
      <c r="B7" s="222" t="s">
        <v>1</v>
      </c>
      <c r="C7" s="223"/>
      <c r="D7" s="224" t="s">
        <v>206</v>
      </c>
      <c r="E7" s="203"/>
      <c r="F7" s="204"/>
      <c r="G7" s="224" t="s">
        <v>2</v>
      </c>
      <c r="H7" s="224" t="s">
        <v>3</v>
      </c>
      <c r="I7" s="224" t="s">
        <v>4</v>
      </c>
      <c r="J7" s="213"/>
      <c r="K7" s="4"/>
    </row>
    <row r="8" spans="1:11" ht="15.75" customHeight="1">
      <c r="A8" s="213"/>
      <c r="B8" s="215" t="s">
        <v>204</v>
      </c>
      <c r="C8" s="224" t="s">
        <v>205</v>
      </c>
      <c r="D8" s="225"/>
      <c r="E8" s="203"/>
      <c r="F8" s="204"/>
      <c r="G8" s="225"/>
      <c r="H8" s="220"/>
      <c r="I8" s="225"/>
      <c r="J8" s="213"/>
      <c r="K8" s="4"/>
    </row>
    <row r="9" spans="1:11" ht="9.75" customHeight="1">
      <c r="A9" s="214"/>
      <c r="B9" s="216"/>
      <c r="C9" s="225"/>
      <c r="D9" s="225"/>
      <c r="E9" s="205"/>
      <c r="F9" s="206"/>
      <c r="G9" s="225"/>
      <c r="H9" s="220"/>
      <c r="I9" s="225"/>
      <c r="J9" s="214"/>
      <c r="K9" s="4"/>
    </row>
    <row r="10" spans="1:11" ht="12" customHeight="1">
      <c r="A10" s="15"/>
      <c r="B10" s="5"/>
      <c r="C10" s="5"/>
      <c r="D10" s="5"/>
      <c r="E10" s="15"/>
      <c r="F10" s="5"/>
      <c r="G10" s="5"/>
      <c r="H10" s="5"/>
      <c r="I10" s="5"/>
      <c r="J10" s="15"/>
      <c r="K10" s="6"/>
    </row>
    <row r="11" spans="1:11" ht="12" customHeight="1">
      <c r="A11" s="16">
        <v>1</v>
      </c>
      <c r="B11" s="136">
        <v>405819</v>
      </c>
      <c r="C11" s="136">
        <v>411629</v>
      </c>
      <c r="D11" s="136">
        <v>420758</v>
      </c>
      <c r="E11" s="22">
        <v>1</v>
      </c>
      <c r="F11" s="13" t="s">
        <v>22</v>
      </c>
      <c r="G11" s="136">
        <v>476990</v>
      </c>
      <c r="H11" s="194">
        <v>476990</v>
      </c>
      <c r="I11" s="194">
        <v>476990</v>
      </c>
      <c r="J11" s="16">
        <v>1</v>
      </c>
      <c r="K11" s="4"/>
    </row>
    <row r="12" spans="1:11" ht="12" customHeight="1">
      <c r="A12" s="16">
        <v>2</v>
      </c>
      <c r="B12" s="136"/>
      <c r="C12" s="136"/>
      <c r="D12" s="136"/>
      <c r="E12" s="22">
        <v>2</v>
      </c>
      <c r="F12" s="13" t="s">
        <v>12</v>
      </c>
      <c r="G12" s="136"/>
      <c r="H12" s="194"/>
      <c r="I12" s="194"/>
      <c r="J12" s="16">
        <v>2</v>
      </c>
      <c r="K12" s="4"/>
    </row>
    <row r="13" spans="1:11" ht="12" customHeight="1">
      <c r="A13" s="16">
        <v>3</v>
      </c>
      <c r="B13" s="136">
        <v>17287</v>
      </c>
      <c r="C13" s="136">
        <v>34668</v>
      </c>
      <c r="D13" s="136">
        <v>25000</v>
      </c>
      <c r="E13" s="22">
        <v>3</v>
      </c>
      <c r="F13" s="13" t="s">
        <v>13</v>
      </c>
      <c r="G13" s="136">
        <v>10000</v>
      </c>
      <c r="H13" s="194">
        <v>10000</v>
      </c>
      <c r="I13" s="194">
        <v>10000</v>
      </c>
      <c r="J13" s="16">
        <v>3</v>
      </c>
      <c r="K13" s="4"/>
    </row>
    <row r="14" spans="1:11" ht="12" customHeight="1">
      <c r="A14" s="16">
        <v>4</v>
      </c>
      <c r="B14" s="136">
        <v>10961</v>
      </c>
      <c r="C14" s="136">
        <v>20351</v>
      </c>
      <c r="D14" s="136">
        <v>10000</v>
      </c>
      <c r="E14" s="22">
        <v>4</v>
      </c>
      <c r="F14" s="13" t="s">
        <v>14</v>
      </c>
      <c r="G14" s="136">
        <v>12000</v>
      </c>
      <c r="H14" s="194">
        <v>12000</v>
      </c>
      <c r="I14" s="194">
        <v>12000</v>
      </c>
      <c r="J14" s="16">
        <v>4</v>
      </c>
      <c r="K14" s="4"/>
    </row>
    <row r="15" spans="1:11" ht="12" customHeight="1">
      <c r="A15" s="16">
        <v>5</v>
      </c>
      <c r="B15" s="136"/>
      <c r="C15" s="136"/>
      <c r="D15" s="136"/>
      <c r="E15" s="22">
        <v>5</v>
      </c>
      <c r="F15" s="14" t="s">
        <v>15</v>
      </c>
      <c r="G15" s="136"/>
      <c r="H15" s="194"/>
      <c r="I15" s="194"/>
      <c r="J15" s="16">
        <v>5</v>
      </c>
      <c r="K15" s="4"/>
    </row>
    <row r="16" spans="1:11" ht="12" customHeight="1">
      <c r="A16" s="16">
        <v>6</v>
      </c>
      <c r="B16" s="136"/>
      <c r="C16" s="136"/>
      <c r="D16" s="136"/>
      <c r="E16" s="22">
        <v>6</v>
      </c>
      <c r="F16" s="11" t="s">
        <v>16</v>
      </c>
      <c r="G16" s="136"/>
      <c r="H16" s="194"/>
      <c r="I16" s="194"/>
      <c r="J16" s="16">
        <v>6</v>
      </c>
      <c r="K16" s="4"/>
    </row>
    <row r="17" spans="1:11" ht="12" customHeight="1">
      <c r="A17" s="16">
        <v>7</v>
      </c>
      <c r="B17" s="136"/>
      <c r="C17" s="136"/>
      <c r="D17" s="136">
        <v>1000</v>
      </c>
      <c r="E17" s="22">
        <v>7</v>
      </c>
      <c r="F17" s="9" t="s">
        <v>203</v>
      </c>
      <c r="G17" s="136">
        <v>1000</v>
      </c>
      <c r="H17" s="194">
        <v>1000</v>
      </c>
      <c r="I17" s="194">
        <v>1000</v>
      </c>
      <c r="J17" s="16">
        <v>7</v>
      </c>
      <c r="K17" s="4"/>
    </row>
    <row r="18" spans="1:11" ht="12" customHeight="1">
      <c r="A18" s="16">
        <v>8</v>
      </c>
      <c r="B18" s="136">
        <v>1329</v>
      </c>
      <c r="C18" s="136">
        <v>207</v>
      </c>
      <c r="D18" s="136">
        <v>500</v>
      </c>
      <c r="E18" s="22">
        <v>8</v>
      </c>
      <c r="F18" s="9" t="s">
        <v>26</v>
      </c>
      <c r="G18" s="136">
        <v>500</v>
      </c>
      <c r="H18" s="194">
        <v>500</v>
      </c>
      <c r="I18" s="194">
        <v>500</v>
      </c>
      <c r="J18" s="16">
        <v>8</v>
      </c>
      <c r="K18" s="4"/>
    </row>
    <row r="19" spans="1:11" ht="12" customHeight="1">
      <c r="A19" s="16">
        <v>9</v>
      </c>
      <c r="B19" s="136"/>
      <c r="C19" s="136">
        <v>3967</v>
      </c>
      <c r="D19" s="136">
        <v>10000</v>
      </c>
      <c r="E19" s="22">
        <v>9</v>
      </c>
      <c r="F19" s="9" t="s">
        <v>27</v>
      </c>
      <c r="G19" s="136">
        <v>5000</v>
      </c>
      <c r="H19" s="194">
        <v>5000</v>
      </c>
      <c r="I19" s="194">
        <v>5000</v>
      </c>
      <c r="J19" s="16">
        <v>9</v>
      </c>
      <c r="K19" s="4"/>
    </row>
    <row r="20" spans="1:11" ht="12" customHeight="1">
      <c r="A20" s="16">
        <v>10</v>
      </c>
      <c r="B20" s="136">
        <v>71600</v>
      </c>
      <c r="C20" s="136">
        <v>88075</v>
      </c>
      <c r="D20" s="136">
        <v>30000</v>
      </c>
      <c r="E20" s="22">
        <v>10</v>
      </c>
      <c r="F20" s="9" t="s">
        <v>28</v>
      </c>
      <c r="G20" s="136">
        <v>30000</v>
      </c>
      <c r="H20" s="194">
        <v>30000</v>
      </c>
      <c r="I20" s="194">
        <v>30000</v>
      </c>
      <c r="J20" s="16">
        <v>10</v>
      </c>
      <c r="K20" s="4"/>
    </row>
    <row r="21" spans="1:11" ht="12" customHeight="1">
      <c r="A21" s="16">
        <v>11</v>
      </c>
      <c r="B21" s="136"/>
      <c r="C21" s="136"/>
      <c r="D21" s="136">
        <v>100</v>
      </c>
      <c r="E21" s="22">
        <v>11</v>
      </c>
      <c r="F21" s="9" t="s">
        <v>29</v>
      </c>
      <c r="G21" s="136"/>
      <c r="H21" s="194"/>
      <c r="I21" s="194"/>
      <c r="J21" s="16">
        <v>11</v>
      </c>
      <c r="K21" s="4"/>
    </row>
    <row r="22" spans="1:11" ht="12" customHeight="1">
      <c r="A22" s="16">
        <v>12</v>
      </c>
      <c r="B22" s="136"/>
      <c r="C22" s="136">
        <v>0</v>
      </c>
      <c r="D22" s="136">
        <v>100</v>
      </c>
      <c r="E22" s="22">
        <v>12</v>
      </c>
      <c r="F22" s="9" t="s">
        <v>31</v>
      </c>
      <c r="G22" s="136">
        <v>500</v>
      </c>
      <c r="H22" s="194">
        <v>500</v>
      </c>
      <c r="I22" s="194">
        <v>500</v>
      </c>
      <c r="J22" s="16">
        <v>12</v>
      </c>
      <c r="K22" s="4"/>
    </row>
    <row r="23" spans="1:11" ht="12" customHeight="1">
      <c r="A23" s="16">
        <v>13</v>
      </c>
      <c r="B23" s="136"/>
      <c r="C23" s="136">
        <v>0</v>
      </c>
      <c r="D23" s="136">
        <v>100</v>
      </c>
      <c r="E23" s="22">
        <v>13</v>
      </c>
      <c r="F23" s="9" t="s">
        <v>30</v>
      </c>
      <c r="G23" s="136">
        <v>500</v>
      </c>
      <c r="H23" s="194">
        <v>500</v>
      </c>
      <c r="I23" s="194">
        <v>500</v>
      </c>
      <c r="J23" s="16">
        <v>13</v>
      </c>
      <c r="K23" s="4"/>
    </row>
    <row r="24" spans="1:11" ht="12" customHeight="1">
      <c r="A24" s="16">
        <v>14</v>
      </c>
      <c r="B24" s="136">
        <v>1169</v>
      </c>
      <c r="C24" s="136"/>
      <c r="D24" s="136">
        <v>20000</v>
      </c>
      <c r="E24" s="22">
        <v>14</v>
      </c>
      <c r="F24" s="9" t="s">
        <v>32</v>
      </c>
      <c r="G24" s="136">
        <v>60000</v>
      </c>
      <c r="H24" s="194">
        <v>60000</v>
      </c>
      <c r="I24" s="194">
        <v>60000</v>
      </c>
      <c r="J24" s="16">
        <v>14</v>
      </c>
      <c r="K24" s="4"/>
    </row>
    <row r="25" spans="1:11" ht="12" customHeight="1">
      <c r="A25" s="16">
        <v>15</v>
      </c>
      <c r="B25" s="136">
        <v>27269</v>
      </c>
      <c r="C25" s="136">
        <v>31644</v>
      </c>
      <c r="D25" s="136">
        <v>50000</v>
      </c>
      <c r="E25" s="22">
        <v>15</v>
      </c>
      <c r="F25" s="9" t="s">
        <v>33</v>
      </c>
      <c r="G25" s="136">
        <v>50000</v>
      </c>
      <c r="H25" s="194">
        <v>50000</v>
      </c>
      <c r="I25" s="194">
        <v>50000</v>
      </c>
      <c r="J25" s="16">
        <v>15</v>
      </c>
      <c r="K25" s="4"/>
    </row>
    <row r="26" spans="1:11" ht="12" customHeight="1">
      <c r="A26" s="16">
        <v>16</v>
      </c>
      <c r="B26" s="136">
        <v>1394</v>
      </c>
      <c r="C26" s="136">
        <v>921</v>
      </c>
      <c r="D26" s="136">
        <v>5000</v>
      </c>
      <c r="E26" s="22">
        <v>16</v>
      </c>
      <c r="F26" s="9" t="s">
        <v>34</v>
      </c>
      <c r="G26" s="136">
        <v>5000</v>
      </c>
      <c r="H26" s="194">
        <v>5000</v>
      </c>
      <c r="I26" s="194">
        <v>5000</v>
      </c>
      <c r="J26" s="16">
        <v>16</v>
      </c>
      <c r="K26" s="4"/>
    </row>
    <row r="27" spans="1:11" ht="12" customHeight="1">
      <c r="A27" s="16">
        <v>17</v>
      </c>
      <c r="B27" s="136"/>
      <c r="C27" s="136"/>
      <c r="D27" s="136"/>
      <c r="E27" s="22">
        <v>17</v>
      </c>
      <c r="F27" s="9"/>
      <c r="G27" s="136"/>
      <c r="H27" s="194"/>
      <c r="I27" s="194"/>
      <c r="J27" s="16">
        <v>17</v>
      </c>
      <c r="K27" s="4"/>
    </row>
    <row r="28" spans="1:11" ht="12" customHeight="1">
      <c r="A28" s="16">
        <v>18</v>
      </c>
      <c r="B28" s="136"/>
      <c r="C28" s="136"/>
      <c r="D28" s="136"/>
      <c r="E28" s="22">
        <v>18</v>
      </c>
      <c r="F28" s="9"/>
      <c r="G28" s="136"/>
      <c r="H28" s="194"/>
      <c r="I28" s="194"/>
      <c r="J28" s="16">
        <v>18</v>
      </c>
      <c r="K28" s="4"/>
    </row>
    <row r="29" spans="1:11" ht="12" customHeight="1">
      <c r="A29" s="16">
        <v>19</v>
      </c>
      <c r="B29" s="136"/>
      <c r="C29" s="136"/>
      <c r="D29" s="136"/>
      <c r="E29" s="22">
        <v>19</v>
      </c>
      <c r="F29" s="9"/>
      <c r="G29" s="136"/>
      <c r="H29" s="194"/>
      <c r="I29" s="194"/>
      <c r="J29" s="16">
        <v>19</v>
      </c>
      <c r="K29" s="4"/>
    </row>
    <row r="30" spans="1:11" ht="12" customHeight="1">
      <c r="A30" s="16">
        <v>20</v>
      </c>
      <c r="B30" s="136"/>
      <c r="C30" s="136"/>
      <c r="D30" s="136"/>
      <c r="E30" s="22">
        <v>20</v>
      </c>
      <c r="F30" s="9"/>
      <c r="G30" s="136"/>
      <c r="H30" s="194"/>
      <c r="I30" s="194"/>
      <c r="J30" s="16">
        <v>20</v>
      </c>
      <c r="K30" s="4"/>
    </row>
    <row r="31" spans="1:11" ht="12" customHeight="1">
      <c r="A31" s="16">
        <v>21</v>
      </c>
      <c r="B31" s="136"/>
      <c r="C31" s="136"/>
      <c r="D31" s="136"/>
      <c r="E31" s="22">
        <v>21</v>
      </c>
      <c r="F31" s="9"/>
      <c r="G31" s="136"/>
      <c r="H31" s="194"/>
      <c r="I31" s="194"/>
      <c r="J31" s="16">
        <v>21</v>
      </c>
      <c r="K31" s="4"/>
    </row>
    <row r="32" spans="1:11" ht="12" customHeight="1">
      <c r="A32" s="16">
        <v>22</v>
      </c>
      <c r="B32" s="136"/>
      <c r="C32" s="136"/>
      <c r="D32" s="136"/>
      <c r="E32" s="22">
        <v>22</v>
      </c>
      <c r="F32" s="9"/>
      <c r="G32" s="136"/>
      <c r="H32" s="194"/>
      <c r="I32" s="194"/>
      <c r="J32" s="16">
        <v>22</v>
      </c>
      <c r="K32" s="4"/>
    </row>
    <row r="33" spans="1:11" ht="12" customHeight="1">
      <c r="A33" s="16">
        <v>23</v>
      </c>
      <c r="B33" s="136"/>
      <c r="C33" s="136"/>
      <c r="D33" s="136"/>
      <c r="E33" s="22">
        <v>23</v>
      </c>
      <c r="F33" s="9"/>
      <c r="G33" s="136"/>
      <c r="H33" s="194"/>
      <c r="I33" s="194"/>
      <c r="J33" s="16">
        <v>23</v>
      </c>
      <c r="K33" s="4"/>
    </row>
    <row r="34" spans="1:11" ht="12" customHeight="1">
      <c r="A34" s="16">
        <v>24</v>
      </c>
      <c r="B34" s="136"/>
      <c r="C34" s="136"/>
      <c r="D34" s="136"/>
      <c r="E34" s="22">
        <v>24</v>
      </c>
      <c r="F34" s="9"/>
      <c r="G34" s="136"/>
      <c r="H34" s="194"/>
      <c r="I34" s="194"/>
      <c r="J34" s="16">
        <v>24</v>
      </c>
      <c r="K34" s="4"/>
    </row>
    <row r="35" spans="1:11" ht="12" customHeight="1">
      <c r="A35" s="16">
        <v>25</v>
      </c>
      <c r="B35" s="136"/>
      <c r="C35" s="136"/>
      <c r="D35" s="136"/>
      <c r="E35" s="22">
        <v>25</v>
      </c>
      <c r="F35" s="9"/>
      <c r="G35" s="136"/>
      <c r="H35" s="194"/>
      <c r="I35" s="194"/>
      <c r="J35" s="16">
        <v>25</v>
      </c>
      <c r="K35" s="4"/>
    </row>
    <row r="36" spans="1:11" ht="12" customHeight="1">
      <c r="A36" s="16">
        <v>26</v>
      </c>
      <c r="B36" s="136"/>
      <c r="C36" s="136"/>
      <c r="D36" s="136"/>
      <c r="E36" s="22">
        <v>26</v>
      </c>
      <c r="F36" s="9"/>
      <c r="G36" s="136"/>
      <c r="H36" s="194"/>
      <c r="I36" s="194"/>
      <c r="J36" s="16">
        <v>26</v>
      </c>
      <c r="K36" s="4"/>
    </row>
    <row r="37" spans="1:11" ht="12" customHeight="1">
      <c r="A37" s="16">
        <v>27</v>
      </c>
      <c r="B37" s="136"/>
      <c r="C37" s="136"/>
      <c r="D37" s="136"/>
      <c r="E37" s="22">
        <v>27</v>
      </c>
      <c r="F37" s="9"/>
      <c r="G37" s="136"/>
      <c r="H37" s="194"/>
      <c r="I37" s="194"/>
      <c r="J37" s="16">
        <v>27</v>
      </c>
      <c r="K37" s="4"/>
    </row>
    <row r="38" spans="1:11" ht="12" customHeight="1">
      <c r="A38" s="16">
        <v>28</v>
      </c>
      <c r="B38" s="136" t="s">
        <v>8</v>
      </c>
      <c r="C38" s="136"/>
      <c r="D38" s="136" t="s">
        <v>8</v>
      </c>
      <c r="E38" s="22">
        <v>28</v>
      </c>
      <c r="F38" s="9"/>
      <c r="G38" s="136"/>
      <c r="H38" s="194"/>
      <c r="I38" s="194"/>
      <c r="J38" s="16">
        <v>28</v>
      </c>
      <c r="K38" s="4"/>
    </row>
    <row r="39" spans="1:11" ht="12" customHeight="1">
      <c r="A39" s="16">
        <v>29</v>
      </c>
      <c r="B39" s="136">
        <f>SUM(B11:B38)</f>
        <v>536828</v>
      </c>
      <c r="C39" s="136">
        <f>SUM(C11:C38)</f>
        <v>591462</v>
      </c>
      <c r="D39" s="136">
        <f>SUM(D11:D38)</f>
        <v>572558</v>
      </c>
      <c r="E39" s="22">
        <v>29</v>
      </c>
      <c r="F39" s="13" t="s">
        <v>18</v>
      </c>
      <c r="G39" s="136">
        <f>SUM(G11:G38)</f>
        <v>651490</v>
      </c>
      <c r="H39" s="194">
        <f>SUM(H11:H38)</f>
        <v>651490</v>
      </c>
      <c r="I39" s="194">
        <f>SUM(I11:I38)</f>
        <v>651490</v>
      </c>
      <c r="J39" s="16">
        <v>29</v>
      </c>
      <c r="K39" s="4"/>
    </row>
    <row r="40" spans="1:11" ht="12" customHeight="1">
      <c r="A40" s="16">
        <v>30</v>
      </c>
      <c r="B40" s="137"/>
      <c r="C40" s="137"/>
      <c r="D40" s="136">
        <v>655074</v>
      </c>
      <c r="E40" s="22">
        <v>30</v>
      </c>
      <c r="F40" s="13" t="s">
        <v>21</v>
      </c>
      <c r="G40" s="136">
        <v>674726</v>
      </c>
      <c r="H40" s="194">
        <v>674726</v>
      </c>
      <c r="I40" s="194">
        <v>674726</v>
      </c>
      <c r="J40" s="16">
        <v>30</v>
      </c>
      <c r="K40" s="4"/>
    </row>
    <row r="41" spans="1:11" ht="12" customHeight="1" thickBot="1">
      <c r="A41" s="17">
        <v>31</v>
      </c>
      <c r="B41" s="138">
        <v>608826</v>
      </c>
      <c r="C41" s="138">
        <v>651346</v>
      </c>
      <c r="D41" s="139"/>
      <c r="E41" s="23">
        <v>31</v>
      </c>
      <c r="F41" s="21" t="s">
        <v>19</v>
      </c>
      <c r="G41" s="10"/>
      <c r="H41" s="195"/>
      <c r="I41" s="195"/>
      <c r="J41" s="17">
        <v>31</v>
      </c>
      <c r="K41" s="4"/>
    </row>
    <row r="42" spans="1:11" ht="15.75" customHeight="1" thickBot="1">
      <c r="A42" s="19">
        <v>32</v>
      </c>
      <c r="B42" s="140">
        <f>B39+B41</f>
        <v>1145654</v>
      </c>
      <c r="C42" s="140">
        <f>C39+C41</f>
        <v>1242808</v>
      </c>
      <c r="D42" s="140">
        <f>D39+D40</f>
        <v>1227632</v>
      </c>
      <c r="E42" s="24">
        <v>32</v>
      </c>
      <c r="F42" s="7" t="s">
        <v>20</v>
      </c>
      <c r="G42" s="187">
        <f>G39+G40</f>
        <v>1326216</v>
      </c>
      <c r="H42" s="196">
        <f>H39+H40</f>
        <v>1326216</v>
      </c>
      <c r="I42" s="196">
        <f>I39+I40</f>
        <v>1326216</v>
      </c>
      <c r="J42" s="20">
        <v>32</v>
      </c>
      <c r="K42" s="6"/>
    </row>
    <row r="43" spans="2:7" ht="19.5" customHeight="1">
      <c r="B43" s="12" t="s">
        <v>23</v>
      </c>
      <c r="C43" s="12"/>
      <c r="D43" s="226" t="s">
        <v>11</v>
      </c>
      <c r="E43" s="226"/>
      <c r="F43" s="226"/>
      <c r="G43" s="226"/>
    </row>
    <row r="44" ht="12.75" customHeight="1"/>
    <row r="45" ht="12.75" customHeight="1"/>
    <row r="46" ht="15" customHeight="1" hidden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252.75" customHeight="1" hidden="1"/>
    <row r="2291" ht="15.75" hidden="1"/>
    <row r="2292" ht="15.75" hidden="1"/>
  </sheetData>
  <sheetProtection/>
  <mergeCells count="26">
    <mergeCell ref="D43:G43"/>
    <mergeCell ref="B2:C2"/>
    <mergeCell ref="B3:C3"/>
    <mergeCell ref="B4:C4"/>
    <mergeCell ref="B5:C5"/>
    <mergeCell ref="J6:J9"/>
    <mergeCell ref="H3:I3"/>
    <mergeCell ref="H2:I2"/>
    <mergeCell ref="I7:I9"/>
    <mergeCell ref="G5:I5"/>
    <mergeCell ref="A6:A9"/>
    <mergeCell ref="B8:B9"/>
    <mergeCell ref="G6:I6"/>
    <mergeCell ref="B6:D6"/>
    <mergeCell ref="B7:C7"/>
    <mergeCell ref="C8:C9"/>
    <mergeCell ref="D7:D9"/>
    <mergeCell ref="G7:G9"/>
    <mergeCell ref="H7:H9"/>
    <mergeCell ref="B1:C1"/>
    <mergeCell ref="E6:F9"/>
    <mergeCell ref="E2:F2"/>
    <mergeCell ref="E3:F3"/>
    <mergeCell ref="E4:F4"/>
    <mergeCell ref="E5:F5"/>
    <mergeCell ref="E1:F1"/>
  </mergeCells>
  <printOptions horizontalCentered="1"/>
  <pageMargins left="0.24" right="0.33" top="0.26" bottom="0.25" header="0.17" footer="0"/>
  <pageSetup fitToHeight="1" fitToWidth="1" horizontalDpi="600" verticalDpi="600" orientation="landscape" scale="96" r:id="rId1"/>
  <headerFooter alignWithMargins="0">
    <oddFooter>&amp;RPage 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42" zoomScaleNormal="142" zoomScalePageLayoutView="0" workbookViewId="0" topLeftCell="A25">
      <selection activeCell="I57" sqref="I57"/>
    </sheetView>
  </sheetViews>
  <sheetFormatPr defaultColWidth="0" defaultRowHeight="12.75" zeroHeight="1"/>
  <cols>
    <col min="1" max="1" width="2.7109375" style="28" bestFit="1" customWidth="1"/>
    <col min="2" max="3" width="15.00390625" style="29" customWidth="1"/>
    <col min="4" max="4" width="15.140625" style="30" customWidth="1"/>
    <col min="5" max="5" width="2.8515625" style="58" bestFit="1" customWidth="1"/>
    <col min="6" max="6" width="39.7109375" style="30" customWidth="1"/>
    <col min="7" max="9" width="15.28125" style="30" customWidth="1"/>
    <col min="10" max="10" width="2.7109375" style="28" bestFit="1" customWidth="1"/>
    <col min="11" max="16384" width="0" style="30" hidden="1" customWidth="1"/>
  </cols>
  <sheetData>
    <row r="1" spans="4:7" ht="15.75">
      <c r="D1" s="228" t="s">
        <v>35</v>
      </c>
      <c r="E1" s="228"/>
      <c r="F1" s="228"/>
      <c r="G1" s="228"/>
    </row>
    <row r="2" spans="2:7" ht="15.75">
      <c r="B2" s="31" t="s">
        <v>7</v>
      </c>
      <c r="D2" s="229" t="s">
        <v>36</v>
      </c>
      <c r="E2" s="229"/>
      <c r="F2" s="229"/>
      <c r="G2" s="229"/>
    </row>
    <row r="3" spans="2:9" ht="15.75">
      <c r="B3" s="31" t="s">
        <v>37</v>
      </c>
      <c r="D3" s="32"/>
      <c r="E3" s="230" t="s">
        <v>24</v>
      </c>
      <c r="F3" s="230"/>
      <c r="G3" s="32"/>
      <c r="H3" s="231" t="s">
        <v>25</v>
      </c>
      <c r="I3" s="231"/>
    </row>
    <row r="4" spans="1:10" ht="15.75">
      <c r="A4" s="33"/>
      <c r="B4" s="34"/>
      <c r="C4" s="34"/>
      <c r="D4" s="232" t="s">
        <v>38</v>
      </c>
      <c r="E4" s="232"/>
      <c r="F4" s="232"/>
      <c r="G4" s="232"/>
      <c r="H4" s="233" t="s">
        <v>39</v>
      </c>
      <c r="I4" s="234"/>
      <c r="J4" s="234"/>
    </row>
    <row r="5" spans="1:10" s="35" customFormat="1" ht="12" customHeight="1">
      <c r="A5" s="235"/>
      <c r="B5" s="238" t="s">
        <v>0</v>
      </c>
      <c r="C5" s="239"/>
      <c r="D5" s="240"/>
      <c r="E5" s="241" t="s">
        <v>40</v>
      </c>
      <c r="F5" s="242"/>
      <c r="G5" s="247" t="s">
        <v>209</v>
      </c>
      <c r="H5" s="248"/>
      <c r="I5" s="249"/>
      <c r="J5" s="235"/>
    </row>
    <row r="6" spans="1:10" s="35" customFormat="1" ht="12" customHeight="1">
      <c r="A6" s="236"/>
      <c r="B6" s="253" t="s">
        <v>1</v>
      </c>
      <c r="C6" s="254"/>
      <c r="D6" s="36" t="s">
        <v>41</v>
      </c>
      <c r="E6" s="243"/>
      <c r="F6" s="244"/>
      <c r="G6" s="250"/>
      <c r="H6" s="251"/>
      <c r="I6" s="252"/>
      <c r="J6" s="236"/>
    </row>
    <row r="7" spans="1:10" s="35" customFormat="1" ht="12" customHeight="1">
      <c r="A7" s="236"/>
      <c r="B7" s="36" t="s">
        <v>42</v>
      </c>
      <c r="C7" s="36" t="s">
        <v>43</v>
      </c>
      <c r="D7" s="37" t="s">
        <v>44</v>
      </c>
      <c r="E7" s="243"/>
      <c r="F7" s="244"/>
      <c r="G7" s="36" t="s">
        <v>45</v>
      </c>
      <c r="H7" s="36" t="s">
        <v>46</v>
      </c>
      <c r="I7" s="36" t="s">
        <v>47</v>
      </c>
      <c r="J7" s="236"/>
    </row>
    <row r="8" spans="1:10" s="35" customFormat="1" ht="12" customHeight="1">
      <c r="A8" s="237"/>
      <c r="B8" s="38" t="s">
        <v>79</v>
      </c>
      <c r="C8" s="38" t="s">
        <v>207</v>
      </c>
      <c r="D8" s="38" t="s">
        <v>208</v>
      </c>
      <c r="E8" s="245"/>
      <c r="F8" s="246"/>
      <c r="G8" s="38" t="s">
        <v>48</v>
      </c>
      <c r="H8" s="38" t="s">
        <v>49</v>
      </c>
      <c r="I8" s="38" t="s">
        <v>50</v>
      </c>
      <c r="J8" s="237"/>
    </row>
    <row r="9" spans="1:11" s="42" customFormat="1" ht="12" customHeight="1">
      <c r="A9" s="39">
        <v>1</v>
      </c>
      <c r="B9" s="259"/>
      <c r="C9" s="259"/>
      <c r="D9" s="259"/>
      <c r="E9" s="39">
        <v>1</v>
      </c>
      <c r="F9" s="40" t="s">
        <v>51</v>
      </c>
      <c r="G9" s="259"/>
      <c r="H9" s="259"/>
      <c r="I9" s="259"/>
      <c r="J9" s="39">
        <v>1</v>
      </c>
      <c r="K9" s="41"/>
    </row>
    <row r="10" spans="1:11" s="42" customFormat="1" ht="12" customHeight="1">
      <c r="A10" s="40">
        <v>2</v>
      </c>
      <c r="B10" s="43">
        <v>43250</v>
      </c>
      <c r="C10" s="43">
        <v>12000</v>
      </c>
      <c r="D10" s="43">
        <v>12000</v>
      </c>
      <c r="E10" s="40">
        <v>2</v>
      </c>
      <c r="F10" s="44" t="s">
        <v>80</v>
      </c>
      <c r="G10" s="43">
        <v>14400</v>
      </c>
      <c r="H10" s="43">
        <v>14400</v>
      </c>
      <c r="I10" s="43">
        <v>14400</v>
      </c>
      <c r="J10" s="40">
        <v>2</v>
      </c>
      <c r="K10" s="41"/>
    </row>
    <row r="11" spans="1:11" s="42" customFormat="1" ht="12" customHeight="1">
      <c r="A11" s="40">
        <v>3</v>
      </c>
      <c r="B11" s="43">
        <v>52121</v>
      </c>
      <c r="C11" s="43"/>
      <c r="D11" s="43"/>
      <c r="E11" s="40">
        <v>3</v>
      </c>
      <c r="F11" s="44" t="s">
        <v>81</v>
      </c>
      <c r="G11" s="43"/>
      <c r="H11" s="43"/>
      <c r="I11" s="43"/>
      <c r="J11" s="40">
        <v>3</v>
      </c>
      <c r="K11" s="41"/>
    </row>
    <row r="12" spans="1:11" s="42" customFormat="1" ht="12" customHeight="1">
      <c r="A12" s="40">
        <v>4</v>
      </c>
      <c r="B12" s="43">
        <v>11134</v>
      </c>
      <c r="C12" s="43">
        <v>57289.64</v>
      </c>
      <c r="D12" s="43">
        <v>62400</v>
      </c>
      <c r="E12" s="40">
        <v>4</v>
      </c>
      <c r="F12" s="44" t="s">
        <v>82</v>
      </c>
      <c r="G12" s="43">
        <v>66841</v>
      </c>
      <c r="H12" s="43">
        <v>66841</v>
      </c>
      <c r="I12" s="43">
        <v>66841</v>
      </c>
      <c r="J12" s="40">
        <v>4</v>
      </c>
      <c r="K12" s="41"/>
    </row>
    <row r="13" spans="1:11" s="42" customFormat="1" ht="12" customHeight="1">
      <c r="A13" s="40">
        <v>5</v>
      </c>
      <c r="B13" s="43">
        <v>56425</v>
      </c>
      <c r="C13" s="43">
        <v>58201.04</v>
      </c>
      <c r="D13" s="43">
        <v>60684</v>
      </c>
      <c r="E13" s="40">
        <v>5</v>
      </c>
      <c r="F13" s="44" t="s">
        <v>83</v>
      </c>
      <c r="G13" s="43">
        <v>64379</v>
      </c>
      <c r="H13" s="43">
        <v>64379</v>
      </c>
      <c r="I13" s="43">
        <v>64379</v>
      </c>
      <c r="J13" s="40">
        <v>5</v>
      </c>
      <c r="K13" s="41"/>
    </row>
    <row r="14" spans="1:11" s="42" customFormat="1" ht="12" customHeight="1">
      <c r="A14" s="40">
        <v>6</v>
      </c>
      <c r="B14" s="43">
        <v>49810</v>
      </c>
      <c r="C14" s="43">
        <v>51469.2</v>
      </c>
      <c r="D14" s="43">
        <v>54048</v>
      </c>
      <c r="E14" s="40">
        <v>6</v>
      </c>
      <c r="F14" s="44" t="s">
        <v>84</v>
      </c>
      <c r="G14" s="43">
        <v>57895.27</v>
      </c>
      <c r="H14" s="43">
        <v>57895</v>
      </c>
      <c r="I14" s="43">
        <v>57895</v>
      </c>
      <c r="J14" s="40">
        <v>6</v>
      </c>
      <c r="K14" s="41"/>
    </row>
    <row r="15" spans="1:11" s="42" customFormat="1" ht="12" customHeight="1">
      <c r="A15" s="40">
        <v>7</v>
      </c>
      <c r="B15" s="43">
        <v>41180</v>
      </c>
      <c r="C15" s="43">
        <v>73315</v>
      </c>
      <c r="D15" s="43">
        <v>88000</v>
      </c>
      <c r="E15" s="40">
        <v>7</v>
      </c>
      <c r="F15" s="44" t="s">
        <v>85</v>
      </c>
      <c r="G15" s="43">
        <v>88000</v>
      </c>
      <c r="H15" s="43">
        <v>88000</v>
      </c>
      <c r="I15" s="43">
        <v>88000</v>
      </c>
      <c r="J15" s="40">
        <v>7</v>
      </c>
      <c r="K15" s="41"/>
    </row>
    <row r="16" spans="1:11" s="42" customFormat="1" ht="12" customHeight="1">
      <c r="A16" s="40">
        <v>8</v>
      </c>
      <c r="B16" s="43"/>
      <c r="C16" s="43"/>
      <c r="D16" s="43">
        <v>5000</v>
      </c>
      <c r="E16" s="40">
        <v>8</v>
      </c>
      <c r="F16" s="44" t="s">
        <v>115</v>
      </c>
      <c r="G16" s="43">
        <v>5000</v>
      </c>
      <c r="H16" s="43">
        <v>5000</v>
      </c>
      <c r="I16" s="43">
        <v>5000</v>
      </c>
      <c r="J16" s="40">
        <v>8</v>
      </c>
      <c r="K16" s="41"/>
    </row>
    <row r="17" spans="1:11" s="42" customFormat="1" ht="12" customHeight="1">
      <c r="A17" s="40">
        <v>9</v>
      </c>
      <c r="B17" s="43">
        <v>136819</v>
      </c>
      <c r="C17" s="43">
        <v>149336</v>
      </c>
      <c r="D17" s="43">
        <v>200000</v>
      </c>
      <c r="E17" s="40">
        <v>9</v>
      </c>
      <c r="F17" s="44" t="s">
        <v>86</v>
      </c>
      <c r="G17" s="43">
        <v>215000</v>
      </c>
      <c r="H17" s="43">
        <v>215000</v>
      </c>
      <c r="I17" s="43">
        <v>215000</v>
      </c>
      <c r="J17" s="40">
        <v>9</v>
      </c>
      <c r="K17" s="41"/>
    </row>
    <row r="18" spans="1:11" s="42" customFormat="1" ht="12" customHeight="1">
      <c r="A18" s="40">
        <v>10</v>
      </c>
      <c r="B18" s="43">
        <v>9224</v>
      </c>
      <c r="C18" s="43">
        <v>10543</v>
      </c>
      <c r="D18" s="43">
        <v>15000</v>
      </c>
      <c r="E18" s="40">
        <v>10</v>
      </c>
      <c r="F18" s="44" t="s">
        <v>87</v>
      </c>
      <c r="G18" s="43">
        <v>15000</v>
      </c>
      <c r="H18" s="43">
        <v>15000</v>
      </c>
      <c r="I18" s="43">
        <v>15000</v>
      </c>
      <c r="J18" s="40">
        <v>10</v>
      </c>
      <c r="K18" s="41"/>
    </row>
    <row r="19" spans="1:11" s="42" customFormat="1" ht="12" customHeight="1">
      <c r="A19" s="40">
        <v>11</v>
      </c>
      <c r="B19" s="43">
        <v>34225</v>
      </c>
      <c r="C19" s="43">
        <v>13442</v>
      </c>
      <c r="D19" s="43">
        <v>20000</v>
      </c>
      <c r="E19" s="40">
        <v>11</v>
      </c>
      <c r="F19" s="44" t="s">
        <v>100</v>
      </c>
      <c r="G19" s="43">
        <v>30000</v>
      </c>
      <c r="H19" s="43">
        <v>30000</v>
      </c>
      <c r="I19" s="43">
        <v>30000</v>
      </c>
      <c r="J19" s="40">
        <v>11</v>
      </c>
      <c r="K19" s="41"/>
    </row>
    <row r="20" spans="1:11" s="42" customFormat="1" ht="12" customHeight="1">
      <c r="A20" s="40">
        <v>12</v>
      </c>
      <c r="B20" s="43">
        <v>5848</v>
      </c>
      <c r="C20" s="43">
        <v>3437.25</v>
      </c>
      <c r="D20" s="43">
        <v>5000</v>
      </c>
      <c r="E20" s="40">
        <v>12</v>
      </c>
      <c r="F20" s="44" t="s">
        <v>89</v>
      </c>
      <c r="G20" s="43">
        <v>5000</v>
      </c>
      <c r="H20" s="43">
        <v>5000</v>
      </c>
      <c r="I20" s="43">
        <v>5000</v>
      </c>
      <c r="J20" s="40">
        <v>12</v>
      </c>
      <c r="K20" s="41"/>
    </row>
    <row r="21" spans="1:11" s="42" customFormat="1" ht="12" customHeight="1">
      <c r="A21" s="40">
        <v>13</v>
      </c>
      <c r="B21" s="43"/>
      <c r="C21" s="43"/>
      <c r="D21" s="43"/>
      <c r="E21" s="40">
        <v>13</v>
      </c>
      <c r="F21" s="44"/>
      <c r="G21" s="43"/>
      <c r="H21" s="43"/>
      <c r="I21" s="43"/>
      <c r="J21" s="40">
        <v>13</v>
      </c>
      <c r="K21" s="41"/>
    </row>
    <row r="22" spans="1:11" s="48" customFormat="1" ht="12.75">
      <c r="A22" s="40">
        <v>14</v>
      </c>
      <c r="B22" s="45">
        <f>SUM(B10:B21)</f>
        <v>440036</v>
      </c>
      <c r="C22" s="45">
        <f>SUM(C10:C21)</f>
        <v>429033.13</v>
      </c>
      <c r="D22" s="45">
        <f>SUM(D10:D21)</f>
        <v>522132</v>
      </c>
      <c r="E22" s="40">
        <v>14</v>
      </c>
      <c r="F22" s="46" t="s">
        <v>52</v>
      </c>
      <c r="G22" s="45">
        <f>SUM(G10:G21)</f>
        <v>561515.27</v>
      </c>
      <c r="H22" s="45">
        <f>SUM(H10:H21)</f>
        <v>561515</v>
      </c>
      <c r="I22" s="45">
        <f>SUM(I10:I21)</f>
        <v>561515</v>
      </c>
      <c r="J22" s="40">
        <v>14</v>
      </c>
      <c r="K22" s="47"/>
    </row>
    <row r="23" spans="1:11" s="48" customFormat="1" ht="12.75">
      <c r="A23" s="40">
        <v>15</v>
      </c>
      <c r="B23" s="49">
        <v>4</v>
      </c>
      <c r="C23" s="49">
        <v>5.1</v>
      </c>
      <c r="D23" s="49">
        <v>5.1</v>
      </c>
      <c r="E23" s="40">
        <v>15</v>
      </c>
      <c r="F23" s="46" t="s">
        <v>53</v>
      </c>
      <c r="G23" s="49">
        <v>5.3</v>
      </c>
      <c r="H23" s="49">
        <v>5.3</v>
      </c>
      <c r="I23" s="49">
        <v>5.3</v>
      </c>
      <c r="J23" s="40">
        <v>15</v>
      </c>
      <c r="K23" s="47"/>
    </row>
    <row r="24" spans="1:11" s="42" customFormat="1" ht="12" customHeight="1">
      <c r="A24" s="39">
        <v>16</v>
      </c>
      <c r="B24" s="260"/>
      <c r="C24" s="260"/>
      <c r="D24" s="260"/>
      <c r="E24" s="39">
        <v>16</v>
      </c>
      <c r="F24" s="40" t="s">
        <v>54</v>
      </c>
      <c r="G24" s="261"/>
      <c r="H24" s="261"/>
      <c r="I24" s="261"/>
      <c r="J24" s="39">
        <v>16</v>
      </c>
      <c r="K24" s="41"/>
    </row>
    <row r="25" spans="1:11" s="42" customFormat="1" ht="12" customHeight="1">
      <c r="A25" s="40">
        <v>17</v>
      </c>
      <c r="B25" s="43">
        <v>25953</v>
      </c>
      <c r="C25" s="43">
        <v>27667</v>
      </c>
      <c r="D25" s="43">
        <v>20000</v>
      </c>
      <c r="E25" s="40">
        <v>17</v>
      </c>
      <c r="F25" s="44" t="s">
        <v>90</v>
      </c>
      <c r="G25" s="43">
        <v>22000</v>
      </c>
      <c r="H25" s="43">
        <v>22000</v>
      </c>
      <c r="I25" s="43">
        <v>22000</v>
      </c>
      <c r="J25" s="40">
        <v>17</v>
      </c>
      <c r="K25" s="41"/>
    </row>
    <row r="26" spans="1:11" s="42" customFormat="1" ht="12" customHeight="1">
      <c r="A26" s="40">
        <v>18</v>
      </c>
      <c r="B26" s="43">
        <v>5726</v>
      </c>
      <c r="C26" s="43">
        <v>4734</v>
      </c>
      <c r="D26" s="43">
        <v>6000</v>
      </c>
      <c r="E26" s="40">
        <v>18</v>
      </c>
      <c r="F26" s="44" t="s">
        <v>91</v>
      </c>
      <c r="G26" s="43">
        <v>5000</v>
      </c>
      <c r="H26" s="43">
        <v>5000</v>
      </c>
      <c r="I26" s="43">
        <v>5000</v>
      </c>
      <c r="J26" s="40">
        <v>18</v>
      </c>
      <c r="K26" s="41"/>
    </row>
    <row r="27" spans="1:11" s="42" customFormat="1" ht="12" customHeight="1">
      <c r="A27" s="40">
        <v>19</v>
      </c>
      <c r="B27" s="43">
        <v>22270</v>
      </c>
      <c r="C27" s="43">
        <v>8400</v>
      </c>
      <c r="D27" s="43">
        <v>10000</v>
      </c>
      <c r="E27" s="40">
        <v>19</v>
      </c>
      <c r="F27" s="44" t="s">
        <v>185</v>
      </c>
      <c r="G27" s="43">
        <v>18000</v>
      </c>
      <c r="H27" s="43">
        <v>18000</v>
      </c>
      <c r="I27" s="43">
        <v>18000</v>
      </c>
      <c r="J27" s="40">
        <v>19</v>
      </c>
      <c r="K27" s="41"/>
    </row>
    <row r="28" spans="1:11" s="42" customFormat="1" ht="12" customHeight="1">
      <c r="A28" s="40">
        <v>20</v>
      </c>
      <c r="B28" s="43">
        <v>26267</v>
      </c>
      <c r="C28" s="43">
        <v>26317.41</v>
      </c>
      <c r="D28" s="43">
        <v>30500</v>
      </c>
      <c r="E28" s="40">
        <v>20</v>
      </c>
      <c r="F28" s="44" t="s">
        <v>93</v>
      </c>
      <c r="G28" s="43">
        <v>31415</v>
      </c>
      <c r="H28" s="43">
        <v>31415</v>
      </c>
      <c r="I28" s="43">
        <v>31415</v>
      </c>
      <c r="J28" s="40">
        <v>20</v>
      </c>
      <c r="K28" s="41"/>
    </row>
    <row r="29" spans="1:11" s="42" customFormat="1" ht="12" customHeight="1">
      <c r="A29" s="40">
        <v>21</v>
      </c>
      <c r="B29" s="43">
        <v>36823</v>
      </c>
      <c r="C29" s="43">
        <v>15800</v>
      </c>
      <c r="D29" s="43">
        <v>15000</v>
      </c>
      <c r="E29" s="40">
        <v>21</v>
      </c>
      <c r="F29" s="44" t="s">
        <v>94</v>
      </c>
      <c r="G29" s="43">
        <v>15000</v>
      </c>
      <c r="H29" s="43">
        <v>15000</v>
      </c>
      <c r="I29" s="43">
        <v>15000</v>
      </c>
      <c r="J29" s="40">
        <v>21</v>
      </c>
      <c r="K29" s="41"/>
    </row>
    <row r="30" spans="1:11" s="42" customFormat="1" ht="12" customHeight="1">
      <c r="A30" s="40">
        <v>22</v>
      </c>
      <c r="B30" s="43">
        <v>21611</v>
      </c>
      <c r="C30" s="43">
        <v>28898</v>
      </c>
      <c r="D30" s="43">
        <v>31500</v>
      </c>
      <c r="E30" s="40">
        <v>22</v>
      </c>
      <c r="F30" s="44" t="s">
        <v>95</v>
      </c>
      <c r="G30" s="43">
        <v>36214</v>
      </c>
      <c r="H30" s="43">
        <v>36214</v>
      </c>
      <c r="I30" s="43">
        <v>36214</v>
      </c>
      <c r="J30" s="40">
        <v>22</v>
      </c>
      <c r="K30" s="41"/>
    </row>
    <row r="31" spans="1:11" s="42" customFormat="1" ht="12" customHeight="1">
      <c r="A31" s="40">
        <v>23</v>
      </c>
      <c r="B31" s="43">
        <v>10078</v>
      </c>
      <c r="C31" s="43">
        <v>14304</v>
      </c>
      <c r="D31" s="43">
        <v>9000</v>
      </c>
      <c r="E31" s="40">
        <v>23</v>
      </c>
      <c r="F31" s="44" t="s">
        <v>96</v>
      </c>
      <c r="G31" s="43">
        <v>14000</v>
      </c>
      <c r="H31" s="43">
        <v>14000</v>
      </c>
      <c r="I31" s="43">
        <v>14000</v>
      </c>
      <c r="J31" s="40">
        <v>23</v>
      </c>
      <c r="K31" s="41"/>
    </row>
    <row r="32" spans="1:11" s="42" customFormat="1" ht="12" customHeight="1">
      <c r="A32" s="40">
        <v>24</v>
      </c>
      <c r="B32" s="43">
        <v>14815</v>
      </c>
      <c r="C32" s="43">
        <v>13362</v>
      </c>
      <c r="D32" s="43">
        <v>27000</v>
      </c>
      <c r="E32" s="40">
        <v>24</v>
      </c>
      <c r="F32" s="44" t="s">
        <v>97</v>
      </c>
      <c r="G32" s="43">
        <v>22000</v>
      </c>
      <c r="H32" s="43">
        <v>22000</v>
      </c>
      <c r="I32" s="43">
        <v>22000</v>
      </c>
      <c r="J32" s="40">
        <v>24</v>
      </c>
      <c r="K32" s="41"/>
    </row>
    <row r="33" spans="1:11" s="42" customFormat="1" ht="12" customHeight="1">
      <c r="A33" s="40">
        <v>25</v>
      </c>
      <c r="B33" s="43">
        <v>43898</v>
      </c>
      <c r="C33" s="43">
        <v>45860.36</v>
      </c>
      <c r="D33" s="43">
        <v>51000</v>
      </c>
      <c r="E33" s="40">
        <v>25</v>
      </c>
      <c r="F33" s="44" t="s">
        <v>98</v>
      </c>
      <c r="G33" s="43">
        <v>60000</v>
      </c>
      <c r="H33" s="43">
        <v>55000</v>
      </c>
      <c r="I33" s="43">
        <v>55000</v>
      </c>
      <c r="J33" s="40">
        <v>25</v>
      </c>
      <c r="K33" s="41"/>
    </row>
    <row r="34" spans="1:11" s="42" customFormat="1" ht="12" customHeight="1">
      <c r="A34" s="40">
        <v>26</v>
      </c>
      <c r="B34" s="43">
        <v>1762</v>
      </c>
      <c r="C34" s="43">
        <v>3927</v>
      </c>
      <c r="D34" s="43">
        <v>5000</v>
      </c>
      <c r="E34" s="40">
        <v>26</v>
      </c>
      <c r="F34" s="44" t="s">
        <v>99</v>
      </c>
      <c r="G34" s="43">
        <v>5000</v>
      </c>
      <c r="H34" s="43">
        <v>5000</v>
      </c>
      <c r="I34" s="43">
        <v>5000</v>
      </c>
      <c r="J34" s="40">
        <v>26</v>
      </c>
      <c r="K34" s="41"/>
    </row>
    <row r="35" spans="1:11" s="42" customFormat="1" ht="12" customHeight="1">
      <c r="A35" s="40">
        <v>27</v>
      </c>
      <c r="B35" s="43">
        <v>2473</v>
      </c>
      <c r="C35" s="43">
        <v>2042</v>
      </c>
      <c r="D35" s="43">
        <v>5000</v>
      </c>
      <c r="E35" s="40">
        <v>27</v>
      </c>
      <c r="F35" s="44" t="s">
        <v>88</v>
      </c>
      <c r="G35" s="43">
        <v>5000</v>
      </c>
      <c r="H35" s="43">
        <v>5000</v>
      </c>
      <c r="I35" s="43">
        <v>5000</v>
      </c>
      <c r="J35" s="40">
        <v>27</v>
      </c>
      <c r="K35" s="41"/>
    </row>
    <row r="36" spans="1:11" s="42" customFormat="1" ht="12" customHeight="1">
      <c r="A36" s="40">
        <v>28</v>
      </c>
      <c r="B36" s="43"/>
      <c r="C36" s="43">
        <v>0</v>
      </c>
      <c r="D36" s="43">
        <v>1000</v>
      </c>
      <c r="E36" s="40">
        <v>28</v>
      </c>
      <c r="F36" s="44" t="s">
        <v>101</v>
      </c>
      <c r="G36" s="43">
        <v>1000</v>
      </c>
      <c r="H36" s="43">
        <v>6000</v>
      </c>
      <c r="I36" s="43">
        <v>6000</v>
      </c>
      <c r="J36" s="40">
        <v>28</v>
      </c>
      <c r="K36" s="41"/>
    </row>
    <row r="37" spans="1:11" s="42" customFormat="1" ht="12" customHeight="1">
      <c r="A37" s="40">
        <v>29</v>
      </c>
      <c r="B37" s="43">
        <v>5700</v>
      </c>
      <c r="C37" s="43">
        <v>5950</v>
      </c>
      <c r="D37" s="43">
        <v>16000</v>
      </c>
      <c r="E37" s="40">
        <v>29</v>
      </c>
      <c r="F37" s="44" t="s">
        <v>102</v>
      </c>
      <c r="G37" s="43">
        <v>10000</v>
      </c>
      <c r="H37" s="43">
        <v>10000</v>
      </c>
      <c r="I37" s="43">
        <v>10000</v>
      </c>
      <c r="J37" s="40">
        <v>29</v>
      </c>
      <c r="K37" s="41"/>
    </row>
    <row r="38" spans="1:11" s="42" customFormat="1" ht="12" customHeight="1">
      <c r="A38" s="40">
        <v>30</v>
      </c>
      <c r="B38" s="43">
        <v>7712</v>
      </c>
      <c r="C38" s="43">
        <v>6713.19</v>
      </c>
      <c r="D38" s="43">
        <v>8000</v>
      </c>
      <c r="E38" s="40">
        <v>30</v>
      </c>
      <c r="F38" s="44" t="s">
        <v>103</v>
      </c>
      <c r="G38" s="43">
        <v>8000</v>
      </c>
      <c r="H38" s="43">
        <v>8000</v>
      </c>
      <c r="I38" s="43">
        <v>8000</v>
      </c>
      <c r="J38" s="40">
        <v>30</v>
      </c>
      <c r="K38" s="41"/>
    </row>
    <row r="39" spans="1:11" s="42" customFormat="1" ht="12" customHeight="1">
      <c r="A39" s="40">
        <v>31</v>
      </c>
      <c r="B39" s="43">
        <v>2904</v>
      </c>
      <c r="C39" s="43">
        <v>2441</v>
      </c>
      <c r="D39" s="43">
        <v>4000</v>
      </c>
      <c r="E39" s="40">
        <v>31</v>
      </c>
      <c r="F39" s="44" t="s">
        <v>104</v>
      </c>
      <c r="G39" s="43">
        <v>4000</v>
      </c>
      <c r="H39" s="43">
        <v>4000</v>
      </c>
      <c r="I39" s="43">
        <v>4000</v>
      </c>
      <c r="J39" s="40">
        <v>31</v>
      </c>
      <c r="K39" s="41"/>
    </row>
    <row r="40" spans="1:11" s="42" customFormat="1" ht="12" customHeight="1">
      <c r="A40" s="40">
        <v>32</v>
      </c>
      <c r="B40" s="43">
        <v>19342</v>
      </c>
      <c r="C40" s="43">
        <v>22313</v>
      </c>
      <c r="D40" s="43">
        <v>30000</v>
      </c>
      <c r="E40" s="40">
        <v>32</v>
      </c>
      <c r="F40" s="44" t="s">
        <v>105</v>
      </c>
      <c r="G40" s="43">
        <v>30000</v>
      </c>
      <c r="H40" s="43">
        <v>30000</v>
      </c>
      <c r="I40" s="43">
        <v>30000</v>
      </c>
      <c r="J40" s="40">
        <v>32</v>
      </c>
      <c r="K40" s="41"/>
    </row>
    <row r="41" spans="1:11" s="42" customFormat="1" ht="12" customHeight="1">
      <c r="A41" s="40">
        <v>33</v>
      </c>
      <c r="B41" s="43">
        <v>1972</v>
      </c>
      <c r="C41" s="43">
        <v>1800</v>
      </c>
      <c r="D41" s="43">
        <v>3000</v>
      </c>
      <c r="E41" s="40">
        <v>33</v>
      </c>
      <c r="F41" s="44" t="s">
        <v>106</v>
      </c>
      <c r="G41" s="43">
        <v>4500</v>
      </c>
      <c r="H41" s="43">
        <v>4500</v>
      </c>
      <c r="I41" s="43">
        <v>4500</v>
      </c>
      <c r="J41" s="40">
        <v>33</v>
      </c>
      <c r="K41" s="41"/>
    </row>
    <row r="42" spans="1:11" s="42" customFormat="1" ht="12" customHeight="1">
      <c r="A42" s="40">
        <v>34</v>
      </c>
      <c r="B42" s="43"/>
      <c r="C42" s="43">
        <v>558</v>
      </c>
      <c r="D42" s="43">
        <v>5000</v>
      </c>
      <c r="E42" s="40">
        <v>34</v>
      </c>
      <c r="F42" s="44" t="s">
        <v>107</v>
      </c>
      <c r="G42" s="43">
        <v>5000</v>
      </c>
      <c r="H42" s="43">
        <v>5000</v>
      </c>
      <c r="I42" s="43">
        <v>5000</v>
      </c>
      <c r="J42" s="40">
        <v>34</v>
      </c>
      <c r="K42" s="41"/>
    </row>
    <row r="43" spans="1:11" s="42" customFormat="1" ht="12" customHeight="1">
      <c r="A43" s="40">
        <v>35</v>
      </c>
      <c r="B43" s="43"/>
      <c r="C43" s="43"/>
      <c r="D43" s="43"/>
      <c r="E43" s="40">
        <v>35</v>
      </c>
      <c r="F43" s="44" t="s">
        <v>108</v>
      </c>
      <c r="G43" s="43"/>
      <c r="H43" s="43"/>
      <c r="I43" s="43"/>
      <c r="J43" s="40">
        <v>35</v>
      </c>
      <c r="K43" s="41"/>
    </row>
    <row r="44" spans="1:11" s="42" customFormat="1" ht="12" customHeight="1">
      <c r="A44" s="40">
        <v>36</v>
      </c>
      <c r="B44" s="43">
        <v>1020</v>
      </c>
      <c r="C44" s="43">
        <v>4805.01</v>
      </c>
      <c r="D44" s="43">
        <v>5000</v>
      </c>
      <c r="E44" s="40">
        <v>36</v>
      </c>
      <c r="F44" s="44" t="s">
        <v>109</v>
      </c>
      <c r="G44" s="43">
        <v>5000</v>
      </c>
      <c r="H44" s="43">
        <v>5000</v>
      </c>
      <c r="I44" s="43">
        <v>5000</v>
      </c>
      <c r="J44" s="40">
        <v>36</v>
      </c>
      <c r="K44" s="41"/>
    </row>
    <row r="45" spans="1:11" s="42" customFormat="1" ht="12" customHeight="1">
      <c r="A45" s="40">
        <v>37</v>
      </c>
      <c r="B45" s="50">
        <v>13663</v>
      </c>
      <c r="C45" s="43">
        <v>13892</v>
      </c>
      <c r="D45" s="43">
        <v>30000</v>
      </c>
      <c r="E45" s="40">
        <v>37</v>
      </c>
      <c r="F45" s="44" t="s">
        <v>110</v>
      </c>
      <c r="G45" s="43">
        <v>30000</v>
      </c>
      <c r="H45" s="197">
        <v>30000</v>
      </c>
      <c r="I45" s="197">
        <v>30000</v>
      </c>
      <c r="J45" s="40">
        <v>37</v>
      </c>
      <c r="K45" s="41"/>
    </row>
    <row r="46" spans="1:11" s="48" customFormat="1" ht="12.75">
      <c r="A46" s="40">
        <v>38</v>
      </c>
      <c r="B46" s="45">
        <f>SUM(B25:B45)</f>
        <v>263989</v>
      </c>
      <c r="C46" s="45">
        <f>SUM(C25:C45)</f>
        <v>249783.97000000003</v>
      </c>
      <c r="D46" s="45">
        <f>SUM(D25:D45)</f>
        <v>312000</v>
      </c>
      <c r="E46" s="40">
        <v>38</v>
      </c>
      <c r="F46" s="46" t="s">
        <v>55</v>
      </c>
      <c r="G46" s="45">
        <f>SUM(G25:G45)</f>
        <v>331129</v>
      </c>
      <c r="H46" s="45">
        <f>SUM(H25:H45)</f>
        <v>331129</v>
      </c>
      <c r="I46" s="45">
        <f>SUM(I25:I45)</f>
        <v>331129</v>
      </c>
      <c r="J46" s="40">
        <v>38</v>
      </c>
      <c r="K46" s="47"/>
    </row>
    <row r="47" spans="1:11" s="42" customFormat="1" ht="12" customHeight="1">
      <c r="A47" s="39">
        <v>39</v>
      </c>
      <c r="B47" s="260"/>
      <c r="C47" s="260"/>
      <c r="D47" s="260"/>
      <c r="E47" s="39">
        <v>39</v>
      </c>
      <c r="F47" s="40" t="s">
        <v>56</v>
      </c>
      <c r="G47" s="260"/>
      <c r="H47" s="260"/>
      <c r="I47" s="260"/>
      <c r="J47" s="39">
        <v>39</v>
      </c>
      <c r="K47" s="41"/>
    </row>
    <row r="48" spans="1:11" s="42" customFormat="1" ht="12" customHeight="1">
      <c r="A48" s="40">
        <v>40</v>
      </c>
      <c r="B48" s="43"/>
      <c r="C48" s="43"/>
      <c r="D48" s="43">
        <v>5000</v>
      </c>
      <c r="E48" s="40">
        <v>40</v>
      </c>
      <c r="F48" s="44" t="s">
        <v>111</v>
      </c>
      <c r="G48" s="43">
        <v>5000</v>
      </c>
      <c r="H48" s="43">
        <v>5000</v>
      </c>
      <c r="I48" s="43">
        <v>5000</v>
      </c>
      <c r="J48" s="40">
        <v>40</v>
      </c>
      <c r="K48" s="41"/>
    </row>
    <row r="49" spans="1:11" s="42" customFormat="1" ht="12" customHeight="1">
      <c r="A49" s="40">
        <v>41</v>
      </c>
      <c r="B49" s="43"/>
      <c r="C49" s="43"/>
      <c r="D49" s="43">
        <v>10000</v>
      </c>
      <c r="E49" s="40">
        <v>41</v>
      </c>
      <c r="F49" s="44" t="s">
        <v>185</v>
      </c>
      <c r="G49" s="43">
        <v>10000</v>
      </c>
      <c r="H49" s="43">
        <v>10000</v>
      </c>
      <c r="I49" s="43">
        <v>10000</v>
      </c>
      <c r="J49" s="40">
        <v>41</v>
      </c>
      <c r="K49" s="41"/>
    </row>
    <row r="50" spans="1:11" s="42" customFormat="1" ht="12" customHeight="1">
      <c r="A50" s="40">
        <v>42</v>
      </c>
      <c r="B50" s="43"/>
      <c r="C50" s="43"/>
      <c r="D50" s="43"/>
      <c r="E50" s="40">
        <v>42</v>
      </c>
      <c r="F50" s="44" t="s">
        <v>112</v>
      </c>
      <c r="G50" s="43"/>
      <c r="H50" s="43"/>
      <c r="I50" s="43"/>
      <c r="J50" s="40">
        <v>42</v>
      </c>
      <c r="K50" s="41"/>
    </row>
    <row r="51" spans="1:11" s="42" customFormat="1" ht="12" customHeight="1">
      <c r="A51" s="40">
        <v>43</v>
      </c>
      <c r="B51" s="43"/>
      <c r="C51" s="43"/>
      <c r="D51" s="43"/>
      <c r="E51" s="40">
        <v>43</v>
      </c>
      <c r="F51" s="44" t="s">
        <v>113</v>
      </c>
      <c r="G51" s="43"/>
      <c r="H51" s="43"/>
      <c r="I51" s="43"/>
      <c r="J51" s="40">
        <v>43</v>
      </c>
      <c r="K51" s="41"/>
    </row>
    <row r="52" spans="1:11" s="42" customFormat="1" ht="12" customHeight="1">
      <c r="A52" s="40">
        <v>44</v>
      </c>
      <c r="B52" s="43"/>
      <c r="C52" s="43"/>
      <c r="D52" s="43"/>
      <c r="E52" s="40">
        <v>44</v>
      </c>
      <c r="F52" s="44" t="s">
        <v>114</v>
      </c>
      <c r="G52" s="43"/>
      <c r="H52" s="43"/>
      <c r="I52" s="43"/>
      <c r="J52" s="40">
        <v>44</v>
      </c>
      <c r="K52" s="41"/>
    </row>
    <row r="53" spans="1:11" s="42" customFormat="1" ht="12" customHeight="1">
      <c r="A53" s="40">
        <v>45</v>
      </c>
      <c r="B53" s="43"/>
      <c r="C53" s="43"/>
      <c r="D53" s="43"/>
      <c r="E53" s="40">
        <v>45</v>
      </c>
      <c r="F53" s="44"/>
      <c r="G53" s="43"/>
      <c r="H53" s="43"/>
      <c r="I53" s="43"/>
      <c r="J53" s="40">
        <v>45</v>
      </c>
      <c r="K53" s="41"/>
    </row>
    <row r="54" spans="1:11" s="48" customFormat="1" ht="12.75">
      <c r="A54" s="51">
        <v>46</v>
      </c>
      <c r="B54" s="45">
        <f>SUM(B48:B53)</f>
        <v>0</v>
      </c>
      <c r="C54" s="45">
        <f>SUM(C48:C53)</f>
        <v>0</v>
      </c>
      <c r="D54" s="45">
        <f>SUM(D48:D53)</f>
        <v>15000</v>
      </c>
      <c r="E54" s="51">
        <v>46</v>
      </c>
      <c r="F54" s="46" t="s">
        <v>57</v>
      </c>
      <c r="G54" s="45">
        <f>SUM(G48:G53)</f>
        <v>15000</v>
      </c>
      <c r="H54" s="45">
        <f>SUM(H48:H53)</f>
        <v>15000</v>
      </c>
      <c r="I54" s="45">
        <f>SUM(I48:I53)</f>
        <v>15000</v>
      </c>
      <c r="J54" s="51">
        <v>46</v>
      </c>
      <c r="K54" s="47"/>
    </row>
    <row r="55" spans="1:11" s="56" customFormat="1" ht="16.5" customHeight="1" thickBot="1">
      <c r="A55" s="52">
        <v>47</v>
      </c>
      <c r="B55" s="53">
        <f>B22+B46+B54</f>
        <v>704025</v>
      </c>
      <c r="C55" s="53">
        <f>C22+C46+C54</f>
        <v>678817.1000000001</v>
      </c>
      <c r="D55" s="53">
        <f>D22+D46+D54</f>
        <v>849132</v>
      </c>
      <c r="E55" s="52">
        <v>47</v>
      </c>
      <c r="F55" s="54" t="s">
        <v>58</v>
      </c>
      <c r="G55" s="53">
        <f>G22+G46+G54</f>
        <v>907644.27</v>
      </c>
      <c r="H55" s="53">
        <f>H22+H46+H54</f>
        <v>907644</v>
      </c>
      <c r="I55" s="53">
        <f>I22+I46+I54</f>
        <v>907644</v>
      </c>
      <c r="J55" s="52">
        <v>47</v>
      </c>
      <c r="K55" s="55"/>
    </row>
    <row r="56" spans="1:10" s="42" customFormat="1" ht="6" customHeight="1">
      <c r="A56" s="28"/>
      <c r="B56" s="57"/>
      <c r="C56" s="29"/>
      <c r="D56" s="30"/>
      <c r="E56" s="58"/>
      <c r="F56" s="30"/>
      <c r="G56" s="30"/>
      <c r="H56" s="30"/>
      <c r="I56" s="30"/>
      <c r="J56" s="28"/>
    </row>
    <row r="57" spans="1:10" s="42" customFormat="1" ht="12" customHeight="1">
      <c r="A57" s="255" t="s">
        <v>59</v>
      </c>
      <c r="B57" s="256"/>
      <c r="C57" s="256"/>
      <c r="D57" s="60"/>
      <c r="E57" s="58"/>
      <c r="F57" s="30"/>
      <c r="G57" s="30"/>
      <c r="H57" s="30"/>
      <c r="I57" s="30"/>
      <c r="J57" s="28"/>
    </row>
    <row r="58" spans="1:10" s="42" customFormat="1" ht="19.5" customHeight="1" hidden="1">
      <c r="A58" s="28"/>
      <c r="B58" s="29"/>
      <c r="C58" s="29"/>
      <c r="D58" s="30"/>
      <c r="E58" s="58"/>
      <c r="F58" s="30"/>
      <c r="G58" s="30"/>
      <c r="H58" s="30"/>
      <c r="I58" s="30"/>
      <c r="J58" s="28"/>
    </row>
    <row r="59" spans="1:10" ht="15.75" hidden="1">
      <c r="A59" s="61"/>
      <c r="B59" s="62"/>
      <c r="C59" s="63"/>
      <c r="D59" s="64"/>
      <c r="E59" s="65"/>
      <c r="F59" s="64"/>
      <c r="G59" s="64"/>
      <c r="H59" s="64"/>
      <c r="I59" s="64"/>
      <c r="J59" s="61"/>
    </row>
    <row r="60" spans="1:10" ht="12.75" hidden="1">
      <c r="A60" s="257"/>
      <c r="B60" s="258"/>
      <c r="C60" s="258"/>
      <c r="D60" s="64"/>
      <c r="E60" s="65"/>
      <c r="F60" s="64"/>
      <c r="G60" s="64"/>
      <c r="H60" s="64"/>
      <c r="I60" s="64"/>
      <c r="J60" s="61"/>
    </row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</sheetData>
  <sheetProtection/>
  <mergeCells count="20">
    <mergeCell ref="A57:C57"/>
    <mergeCell ref="A60:C60"/>
    <mergeCell ref="B9:D9"/>
    <mergeCell ref="G9:I9"/>
    <mergeCell ref="B24:D24"/>
    <mergeCell ref="G24:I24"/>
    <mergeCell ref="B47:D47"/>
    <mergeCell ref="G47:I47"/>
    <mergeCell ref="A5:A8"/>
    <mergeCell ref="B5:D5"/>
    <mergeCell ref="E5:F8"/>
    <mergeCell ref="G5:I6"/>
    <mergeCell ref="J5:J8"/>
    <mergeCell ref="B6:C6"/>
    <mergeCell ref="D1:G1"/>
    <mergeCell ref="D2:G2"/>
    <mergeCell ref="E3:F3"/>
    <mergeCell ref="H3:I3"/>
    <mergeCell ref="D4:G4"/>
    <mergeCell ref="H4:J4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I41" sqref="I41"/>
    </sheetView>
  </sheetViews>
  <sheetFormatPr defaultColWidth="0" defaultRowHeight="12.75" zeroHeight="1"/>
  <cols>
    <col min="1" max="1" width="3.28125" style="135" customWidth="1"/>
    <col min="2" max="3" width="15.00390625" style="67" customWidth="1"/>
    <col min="4" max="4" width="15.140625" style="67" customWidth="1"/>
    <col min="5" max="5" width="2.7109375" style="67" bestFit="1" customWidth="1"/>
    <col min="6" max="6" width="42.421875" style="67" customWidth="1"/>
    <col min="7" max="9" width="15.28125" style="67" customWidth="1"/>
    <col min="10" max="10" width="2.7109375" style="135" bestFit="1" customWidth="1"/>
    <col min="11" max="14" width="0" style="67" hidden="1" customWidth="1"/>
    <col min="15" max="16384" width="9.140625" style="67" hidden="1" customWidth="1"/>
  </cols>
  <sheetData>
    <row r="1" spans="1:10" ht="15.75">
      <c r="A1" s="66"/>
      <c r="B1" s="63"/>
      <c r="C1" s="63"/>
      <c r="D1" s="262" t="s">
        <v>35</v>
      </c>
      <c r="E1" s="262"/>
      <c r="F1" s="262"/>
      <c r="G1" s="262"/>
      <c r="H1" s="64"/>
      <c r="I1" s="64"/>
      <c r="J1" s="66"/>
    </row>
    <row r="2" spans="1:14" ht="15.75">
      <c r="A2" s="66"/>
      <c r="B2" s="68" t="s">
        <v>7</v>
      </c>
      <c r="C2" s="63"/>
      <c r="D2" s="263" t="s">
        <v>60</v>
      </c>
      <c r="E2" s="263"/>
      <c r="F2" s="263"/>
      <c r="G2" s="263"/>
      <c r="H2" s="64"/>
      <c r="I2" s="64"/>
      <c r="J2" s="66"/>
      <c r="N2" s="30"/>
    </row>
    <row r="3" spans="1:10" ht="15.75">
      <c r="A3" s="66"/>
      <c r="B3" s="68" t="s">
        <v>37</v>
      </c>
      <c r="C3" s="69"/>
      <c r="D3" s="70"/>
      <c r="E3" s="264" t="s">
        <v>116</v>
      </c>
      <c r="F3" s="264"/>
      <c r="G3" s="70"/>
      <c r="H3" s="265" t="s">
        <v>25</v>
      </c>
      <c r="I3" s="265"/>
      <c r="J3" s="66"/>
    </row>
    <row r="4" spans="1:10" ht="15.75">
      <c r="A4" s="71"/>
      <c r="B4" s="72"/>
      <c r="C4" s="72"/>
      <c r="D4" s="73"/>
      <c r="E4" s="266" t="s">
        <v>38</v>
      </c>
      <c r="F4" s="266"/>
      <c r="G4" s="30"/>
      <c r="H4" s="232" t="s">
        <v>61</v>
      </c>
      <c r="I4" s="232"/>
      <c r="J4" s="232"/>
    </row>
    <row r="5" spans="1:10" ht="15.75">
      <c r="A5" s="267"/>
      <c r="B5" s="270" t="s">
        <v>0</v>
      </c>
      <c r="C5" s="271"/>
      <c r="D5" s="272"/>
      <c r="E5" s="74"/>
      <c r="F5" s="273" t="s">
        <v>62</v>
      </c>
      <c r="G5" s="276" t="s">
        <v>209</v>
      </c>
      <c r="H5" s="277"/>
      <c r="I5" s="278"/>
      <c r="J5" s="267"/>
    </row>
    <row r="6" spans="1:10" ht="15.75">
      <c r="A6" s="268"/>
      <c r="B6" s="282" t="s">
        <v>1</v>
      </c>
      <c r="C6" s="283"/>
      <c r="D6" s="75" t="s">
        <v>41</v>
      </c>
      <c r="E6" s="76"/>
      <c r="F6" s="274"/>
      <c r="G6" s="279"/>
      <c r="H6" s="280"/>
      <c r="I6" s="281"/>
      <c r="J6" s="268"/>
    </row>
    <row r="7" spans="1:10" ht="12.75">
      <c r="A7" s="268"/>
      <c r="B7" s="75" t="s">
        <v>42</v>
      </c>
      <c r="C7" s="75" t="s">
        <v>43</v>
      </c>
      <c r="D7" s="77" t="s">
        <v>44</v>
      </c>
      <c r="E7" s="76"/>
      <c r="F7" s="274"/>
      <c r="G7" s="75" t="s">
        <v>45</v>
      </c>
      <c r="H7" s="75" t="s">
        <v>46</v>
      </c>
      <c r="I7" s="75" t="s">
        <v>47</v>
      </c>
      <c r="J7" s="268"/>
    </row>
    <row r="8" spans="1:10" ht="12.75">
      <c r="A8" s="269"/>
      <c r="B8" s="78" t="s">
        <v>79</v>
      </c>
      <c r="C8" s="78" t="s">
        <v>207</v>
      </c>
      <c r="D8" s="78" t="s">
        <v>208</v>
      </c>
      <c r="E8" s="79"/>
      <c r="F8" s="275"/>
      <c r="G8" s="78" t="s">
        <v>48</v>
      </c>
      <c r="H8" s="78" t="s">
        <v>49</v>
      </c>
      <c r="I8" s="78" t="s">
        <v>50</v>
      </c>
      <c r="J8" s="269"/>
    </row>
    <row r="9" spans="1:10" ht="12.75">
      <c r="A9" s="80">
        <v>1</v>
      </c>
      <c r="B9" s="284"/>
      <c r="C9" s="284"/>
      <c r="D9" s="284"/>
      <c r="E9" s="80">
        <v>1</v>
      </c>
      <c r="F9" s="81" t="s">
        <v>63</v>
      </c>
      <c r="G9" s="284"/>
      <c r="H9" s="284"/>
      <c r="I9" s="284"/>
      <c r="J9" s="80">
        <v>1</v>
      </c>
    </row>
    <row r="10" spans="1:10" ht="12.75">
      <c r="A10" s="82">
        <v>2</v>
      </c>
      <c r="B10" s="83"/>
      <c r="C10" s="83"/>
      <c r="D10" s="83"/>
      <c r="E10" s="82">
        <v>2</v>
      </c>
      <c r="F10" s="84"/>
      <c r="G10" s="83"/>
      <c r="H10" s="83"/>
      <c r="I10" s="83"/>
      <c r="J10" s="82">
        <v>2</v>
      </c>
    </row>
    <row r="11" spans="1:10" ht="12.75">
      <c r="A11" s="82">
        <v>3</v>
      </c>
      <c r="B11" s="83"/>
      <c r="C11" s="83"/>
      <c r="D11" s="83"/>
      <c r="E11" s="82">
        <v>3</v>
      </c>
      <c r="F11" s="84"/>
      <c r="G11" s="83"/>
      <c r="H11" s="83"/>
      <c r="I11" s="83"/>
      <c r="J11" s="82">
        <v>3</v>
      </c>
    </row>
    <row r="12" spans="1:10" ht="12.75">
      <c r="A12" s="85">
        <v>4</v>
      </c>
      <c r="B12" s="86">
        <f>SUM(B10:B11)</f>
        <v>0</v>
      </c>
      <c r="C12" s="86">
        <f>SUM(C10:C11)</f>
        <v>0</v>
      </c>
      <c r="D12" s="86">
        <f>SUM(D10:D11)</f>
        <v>0</v>
      </c>
      <c r="E12" s="85">
        <v>4</v>
      </c>
      <c r="F12" s="87" t="s">
        <v>52</v>
      </c>
      <c r="G12" s="86">
        <f>SUM(G10:G11)</f>
        <v>0</v>
      </c>
      <c r="H12" s="86">
        <f>SUM(H10:H11)</f>
        <v>0</v>
      </c>
      <c r="I12" s="86">
        <f>SUM(I10:I11)</f>
        <v>0</v>
      </c>
      <c r="J12" s="85">
        <v>4</v>
      </c>
    </row>
    <row r="13" spans="1:10" ht="13.5" thickBot="1">
      <c r="A13" s="85">
        <v>5</v>
      </c>
      <c r="B13" s="88"/>
      <c r="C13" s="88"/>
      <c r="D13" s="88"/>
      <c r="E13" s="89">
        <v>5</v>
      </c>
      <c r="F13" s="90" t="s">
        <v>53</v>
      </c>
      <c r="G13" s="88"/>
      <c r="H13" s="88"/>
      <c r="I13" s="88"/>
      <c r="J13" s="89">
        <v>5</v>
      </c>
    </row>
    <row r="14" spans="1:10" ht="12.75">
      <c r="A14" s="91">
        <v>6</v>
      </c>
      <c r="B14" s="285"/>
      <c r="C14" s="285"/>
      <c r="D14" s="286"/>
      <c r="E14" s="91">
        <v>6</v>
      </c>
      <c r="F14" s="92" t="s">
        <v>64</v>
      </c>
      <c r="G14" s="287"/>
      <c r="H14" s="285"/>
      <c r="I14" s="285"/>
      <c r="J14" s="91">
        <v>6</v>
      </c>
    </row>
    <row r="15" spans="1:10" ht="12.75">
      <c r="A15" s="82">
        <v>7</v>
      </c>
      <c r="B15" s="83"/>
      <c r="C15" s="83"/>
      <c r="D15" s="83"/>
      <c r="E15" s="82">
        <v>7</v>
      </c>
      <c r="F15" s="93"/>
      <c r="G15" s="83"/>
      <c r="H15" s="83"/>
      <c r="I15" s="83"/>
      <c r="J15" s="82">
        <v>7</v>
      </c>
    </row>
    <row r="16" spans="1:10" ht="12.75">
      <c r="A16" s="82">
        <v>8</v>
      </c>
      <c r="B16" s="83"/>
      <c r="C16" s="83"/>
      <c r="D16" s="83"/>
      <c r="E16" s="82">
        <v>8</v>
      </c>
      <c r="F16" s="93"/>
      <c r="G16" s="83"/>
      <c r="H16" s="83"/>
      <c r="I16" s="83"/>
      <c r="J16" s="82">
        <v>8</v>
      </c>
    </row>
    <row r="17" spans="1:10" ht="13.5" thickBot="1">
      <c r="A17" s="94">
        <v>9</v>
      </c>
      <c r="B17" s="95">
        <f>B15+B16</f>
        <v>0</v>
      </c>
      <c r="C17" s="95">
        <f>C15+C16</f>
        <v>0</v>
      </c>
      <c r="D17" s="95">
        <f>D15+D16</f>
        <v>0</v>
      </c>
      <c r="E17" s="96">
        <v>9</v>
      </c>
      <c r="F17" s="87" t="s">
        <v>55</v>
      </c>
      <c r="G17" s="95">
        <f>G15+G16</f>
        <v>0</v>
      </c>
      <c r="H17" s="95">
        <f>H15+H16</f>
        <v>0</v>
      </c>
      <c r="I17" s="95">
        <f>I15+I16</f>
        <v>0</v>
      </c>
      <c r="J17" s="96">
        <v>9</v>
      </c>
    </row>
    <row r="18" spans="1:10" ht="12.75">
      <c r="A18" s="97">
        <v>10</v>
      </c>
      <c r="B18" s="288"/>
      <c r="C18" s="289"/>
      <c r="D18" s="290"/>
      <c r="E18" s="98">
        <v>10</v>
      </c>
      <c r="F18" s="99" t="s">
        <v>65</v>
      </c>
      <c r="G18" s="288"/>
      <c r="H18" s="289"/>
      <c r="I18" s="290"/>
      <c r="J18" s="98">
        <v>10</v>
      </c>
    </row>
    <row r="19" spans="1:10" ht="12.75">
      <c r="A19" s="100">
        <v>11</v>
      </c>
      <c r="B19" s="101"/>
      <c r="C19" s="101"/>
      <c r="D19" s="101"/>
      <c r="E19" s="100">
        <v>11</v>
      </c>
      <c r="F19" s="93"/>
      <c r="G19" s="101"/>
      <c r="H19" s="101"/>
      <c r="I19" s="101"/>
      <c r="J19" s="100">
        <v>11</v>
      </c>
    </row>
    <row r="20" spans="1:10" ht="12.75">
      <c r="A20" s="82">
        <v>12</v>
      </c>
      <c r="B20" s="83"/>
      <c r="C20" s="83"/>
      <c r="D20" s="83"/>
      <c r="E20" s="82">
        <v>12</v>
      </c>
      <c r="F20" s="93"/>
      <c r="G20" s="83"/>
      <c r="H20" s="83"/>
      <c r="I20" s="83"/>
      <c r="J20" s="82">
        <v>12</v>
      </c>
    </row>
    <row r="21" spans="1:10" ht="13.5" thickBot="1">
      <c r="A21" s="85">
        <v>13</v>
      </c>
      <c r="B21" s="95">
        <f>B19+B20</f>
        <v>0</v>
      </c>
      <c r="C21" s="95">
        <f>C19+C20</f>
        <v>0</v>
      </c>
      <c r="D21" s="95">
        <f>D19+D20</f>
        <v>0</v>
      </c>
      <c r="E21" s="89">
        <v>13</v>
      </c>
      <c r="F21" s="102" t="s">
        <v>57</v>
      </c>
      <c r="G21" s="95">
        <f>G19+G20</f>
        <v>0</v>
      </c>
      <c r="H21" s="95">
        <f>H19+H20</f>
        <v>0</v>
      </c>
      <c r="I21" s="95">
        <f>I19+I20</f>
        <v>0</v>
      </c>
      <c r="J21" s="89">
        <v>13</v>
      </c>
    </row>
    <row r="22" spans="1:10" ht="12.75">
      <c r="A22" s="80">
        <v>14</v>
      </c>
      <c r="B22" s="287"/>
      <c r="C22" s="285"/>
      <c r="D22" s="286"/>
      <c r="E22" s="103">
        <v>14</v>
      </c>
      <c r="F22" s="104" t="s">
        <v>66</v>
      </c>
      <c r="G22" s="287"/>
      <c r="H22" s="285"/>
      <c r="I22" s="286"/>
      <c r="J22" s="103">
        <v>14</v>
      </c>
    </row>
    <row r="23" spans="1:10" ht="12.75">
      <c r="A23" s="82">
        <v>15</v>
      </c>
      <c r="B23" s="83"/>
      <c r="C23" s="83"/>
      <c r="D23" s="83">
        <v>24000</v>
      </c>
      <c r="E23" s="82">
        <v>15</v>
      </c>
      <c r="F23" s="93" t="s">
        <v>201</v>
      </c>
      <c r="G23" s="83">
        <v>24000</v>
      </c>
      <c r="H23" s="83">
        <v>24000</v>
      </c>
      <c r="I23" s="83">
        <v>24000</v>
      </c>
      <c r="J23" s="82">
        <v>15</v>
      </c>
    </row>
    <row r="24" spans="1:10" ht="12.75">
      <c r="A24" s="82">
        <v>16</v>
      </c>
      <c r="B24" s="83"/>
      <c r="C24" s="83"/>
      <c r="D24" s="83">
        <v>9500</v>
      </c>
      <c r="E24" s="82">
        <v>16</v>
      </c>
      <c r="F24" s="93" t="s">
        <v>202</v>
      </c>
      <c r="G24" s="83">
        <v>4572</v>
      </c>
      <c r="H24" s="83">
        <v>4572</v>
      </c>
      <c r="I24" s="83">
        <v>4572</v>
      </c>
      <c r="J24" s="82">
        <v>16</v>
      </c>
    </row>
    <row r="25" spans="1:10" ht="13.5" thickBot="1">
      <c r="A25" s="85">
        <v>17</v>
      </c>
      <c r="B25" s="95">
        <f>B23+B24</f>
        <v>0</v>
      </c>
      <c r="C25" s="95">
        <f>C23+C24</f>
        <v>0</v>
      </c>
      <c r="D25" s="95">
        <f>D23+D24</f>
        <v>33500</v>
      </c>
      <c r="E25" s="89">
        <v>17</v>
      </c>
      <c r="F25" s="102" t="s">
        <v>67</v>
      </c>
      <c r="G25" s="95">
        <f>G23+G24</f>
        <v>28572</v>
      </c>
      <c r="H25" s="95">
        <f>H23+H24</f>
        <v>28572</v>
      </c>
      <c r="I25" s="95">
        <f>I23+I24</f>
        <v>28572</v>
      </c>
      <c r="J25" s="89">
        <v>17</v>
      </c>
    </row>
    <row r="26" spans="1:10" ht="12.75">
      <c r="A26" s="105">
        <v>18</v>
      </c>
      <c r="B26" s="291"/>
      <c r="C26" s="292"/>
      <c r="D26" s="293"/>
      <c r="E26" s="106">
        <v>18</v>
      </c>
      <c r="F26" s="107" t="s">
        <v>68</v>
      </c>
      <c r="G26" s="291"/>
      <c r="H26" s="292"/>
      <c r="I26" s="293"/>
      <c r="J26" s="106">
        <v>18</v>
      </c>
    </row>
    <row r="27" spans="1:10" ht="12.75">
      <c r="A27" s="100">
        <v>19</v>
      </c>
      <c r="B27" s="101"/>
      <c r="C27" s="101"/>
      <c r="D27" s="101"/>
      <c r="E27" s="100">
        <v>19</v>
      </c>
      <c r="F27" s="93"/>
      <c r="G27" s="101"/>
      <c r="H27" s="101"/>
      <c r="I27" s="101"/>
      <c r="J27" s="100">
        <v>19</v>
      </c>
    </row>
    <row r="28" spans="1:10" ht="12.75">
      <c r="A28" s="82">
        <v>20</v>
      </c>
      <c r="B28" s="83"/>
      <c r="C28" s="83"/>
      <c r="D28" s="83"/>
      <c r="E28" s="82">
        <v>20</v>
      </c>
      <c r="F28" s="93"/>
      <c r="G28" s="83"/>
      <c r="H28" s="83"/>
      <c r="I28" s="83"/>
      <c r="J28" s="82">
        <v>20</v>
      </c>
    </row>
    <row r="29" spans="1:10" ht="13.5" thickBot="1">
      <c r="A29" s="85">
        <v>21</v>
      </c>
      <c r="B29" s="95">
        <f>B27+B28</f>
        <v>0</v>
      </c>
      <c r="C29" s="95">
        <f>C27+C28</f>
        <v>0</v>
      </c>
      <c r="D29" s="95">
        <f>D27+D28</f>
        <v>0</v>
      </c>
      <c r="E29" s="89">
        <v>21</v>
      </c>
      <c r="F29" s="102" t="s">
        <v>69</v>
      </c>
      <c r="G29" s="95">
        <f>G27+G28</f>
        <v>0</v>
      </c>
      <c r="H29" s="95">
        <f>H27+H28</f>
        <v>0</v>
      </c>
      <c r="I29" s="95">
        <f>I27+I28</f>
        <v>0</v>
      </c>
      <c r="J29" s="85">
        <v>21</v>
      </c>
    </row>
    <row r="30" spans="1:10" ht="12.75">
      <c r="A30" s="80">
        <v>22</v>
      </c>
      <c r="B30" s="287" t="s">
        <v>8</v>
      </c>
      <c r="C30" s="285"/>
      <c r="D30" s="286"/>
      <c r="E30" s="103">
        <v>22</v>
      </c>
      <c r="F30" s="104" t="s">
        <v>70</v>
      </c>
      <c r="G30" s="287"/>
      <c r="H30" s="285"/>
      <c r="I30" s="286"/>
      <c r="J30" s="80">
        <v>22</v>
      </c>
    </row>
    <row r="31" spans="1:10" ht="12.75">
      <c r="A31" s="82">
        <v>23</v>
      </c>
      <c r="B31" s="43">
        <v>10000</v>
      </c>
      <c r="C31" s="43">
        <v>10000</v>
      </c>
      <c r="D31" s="43">
        <v>5000</v>
      </c>
      <c r="E31" s="82">
        <v>23</v>
      </c>
      <c r="F31" s="108" t="s">
        <v>117</v>
      </c>
      <c r="G31" s="43">
        <v>10000</v>
      </c>
      <c r="H31" s="43">
        <v>10000</v>
      </c>
      <c r="I31" s="43">
        <v>10000</v>
      </c>
      <c r="J31" s="82">
        <v>23</v>
      </c>
    </row>
    <row r="32" spans="1:10" ht="12.75">
      <c r="A32" s="82">
        <v>24</v>
      </c>
      <c r="B32" s="43">
        <v>10000</v>
      </c>
      <c r="C32" s="43">
        <v>10000</v>
      </c>
      <c r="D32" s="43">
        <v>5000</v>
      </c>
      <c r="E32" s="82">
        <v>24</v>
      </c>
      <c r="F32" s="108" t="s">
        <v>118</v>
      </c>
      <c r="G32" s="43">
        <v>10000</v>
      </c>
      <c r="H32" s="43">
        <v>10000</v>
      </c>
      <c r="I32" s="43">
        <v>10000</v>
      </c>
      <c r="J32" s="82">
        <v>24</v>
      </c>
    </row>
    <row r="33" spans="1:10" ht="12.75">
      <c r="A33" s="82">
        <v>25</v>
      </c>
      <c r="B33" s="109">
        <v>10000</v>
      </c>
      <c r="C33" s="109">
        <v>20000</v>
      </c>
      <c r="D33" s="109">
        <v>20000</v>
      </c>
      <c r="E33" s="82">
        <v>25</v>
      </c>
      <c r="F33" s="93" t="s">
        <v>119</v>
      </c>
      <c r="G33" s="109">
        <v>20000</v>
      </c>
      <c r="H33" s="109">
        <v>20000</v>
      </c>
      <c r="I33" s="109">
        <v>20000</v>
      </c>
      <c r="J33" s="82">
        <v>25</v>
      </c>
    </row>
    <row r="34" spans="1:10" ht="12.75">
      <c r="A34" s="110">
        <v>26</v>
      </c>
      <c r="B34" s="111"/>
      <c r="C34" s="111"/>
      <c r="D34" s="111"/>
      <c r="E34" s="110">
        <v>26</v>
      </c>
      <c r="F34" s="112"/>
      <c r="G34" s="111"/>
      <c r="H34" s="111"/>
      <c r="I34" s="111"/>
      <c r="J34" s="110">
        <v>26</v>
      </c>
    </row>
    <row r="35" spans="1:10" ht="12.75">
      <c r="A35" s="100">
        <v>27</v>
      </c>
      <c r="B35" s="101"/>
      <c r="C35" s="101"/>
      <c r="D35" s="101"/>
      <c r="E35" s="100">
        <v>27</v>
      </c>
      <c r="F35" s="93"/>
      <c r="G35" s="101"/>
      <c r="H35" s="101"/>
      <c r="I35" s="101"/>
      <c r="J35" s="100">
        <v>27</v>
      </c>
    </row>
    <row r="36" spans="1:10" ht="13.5" thickBot="1">
      <c r="A36" s="82">
        <v>28</v>
      </c>
      <c r="B36" s="113">
        <f>B31+B32+B33+B34+B35</f>
        <v>30000</v>
      </c>
      <c r="C36" s="113">
        <f>C31+C32+C33+C34+C35</f>
        <v>40000</v>
      </c>
      <c r="D36" s="113">
        <f>D31+D32+D33+D34+D35</f>
        <v>30000</v>
      </c>
      <c r="E36" s="114">
        <v>28</v>
      </c>
      <c r="F36" s="115" t="s">
        <v>71</v>
      </c>
      <c r="G36" s="113">
        <f>G31+G32+G33+G34+G35</f>
        <v>40000</v>
      </c>
      <c r="H36" s="113">
        <f>H31+H32+H33+H34+H35</f>
        <v>40000</v>
      </c>
      <c r="I36" s="113">
        <f>I31+I32+I33+I34+I35</f>
        <v>40000</v>
      </c>
      <c r="J36" s="114">
        <v>28</v>
      </c>
    </row>
    <row r="37" spans="1:10" ht="13.5" thickBot="1">
      <c r="A37" s="100">
        <v>29</v>
      </c>
      <c r="B37" s="116"/>
      <c r="C37" s="117"/>
      <c r="D37" s="118">
        <v>45000</v>
      </c>
      <c r="E37" s="119">
        <v>29</v>
      </c>
      <c r="F37" s="120" t="s">
        <v>72</v>
      </c>
      <c r="G37" s="118">
        <v>50000</v>
      </c>
      <c r="H37" s="118">
        <v>50000</v>
      </c>
      <c r="I37" s="118">
        <v>50000</v>
      </c>
      <c r="J37" s="119">
        <v>29</v>
      </c>
    </row>
    <row r="38" spans="1:10" ht="13.5" thickBot="1">
      <c r="A38" s="100">
        <v>30</v>
      </c>
      <c r="B38" s="116"/>
      <c r="C38" s="117"/>
      <c r="D38" s="118"/>
      <c r="E38" s="119">
        <v>30</v>
      </c>
      <c r="F38" s="120" t="s">
        <v>73</v>
      </c>
      <c r="G38" s="118"/>
      <c r="H38" s="118"/>
      <c r="I38" s="118"/>
      <c r="J38" s="119">
        <v>30</v>
      </c>
    </row>
    <row r="39" spans="1:10" ht="13.5" thickBot="1">
      <c r="A39" s="100">
        <v>31</v>
      </c>
      <c r="B39" s="116"/>
      <c r="C39" s="117"/>
      <c r="D39" s="118">
        <v>270000</v>
      </c>
      <c r="E39" s="119">
        <v>31</v>
      </c>
      <c r="F39" s="120" t="s">
        <v>74</v>
      </c>
      <c r="G39" s="118">
        <v>300000</v>
      </c>
      <c r="H39" s="118">
        <v>300000</v>
      </c>
      <c r="I39" s="118">
        <v>300000</v>
      </c>
      <c r="J39" s="119">
        <v>31</v>
      </c>
    </row>
    <row r="40" spans="1:10" s="125" customFormat="1" ht="15.75" thickBot="1">
      <c r="A40" s="85">
        <v>32</v>
      </c>
      <c r="B40" s="121">
        <f>B12+B17+B21+B25+B29+B36</f>
        <v>30000</v>
      </c>
      <c r="C40" s="121">
        <f>C12+C17+C21+C25+C29+C36</f>
        <v>40000</v>
      </c>
      <c r="D40" s="121">
        <v>378500</v>
      </c>
      <c r="E40" s="122">
        <v>32</v>
      </c>
      <c r="F40" s="123" t="s">
        <v>75</v>
      </c>
      <c r="G40" s="121">
        <f>G12+G17+G21+G25+G29+G36+G37+G38+G39</f>
        <v>418572</v>
      </c>
      <c r="H40" s="121">
        <f>H12+H17+H21+H25+H29+H36+H37+H38+H39</f>
        <v>418572</v>
      </c>
      <c r="I40" s="121">
        <f>I12+I17+I21+I25+I29+I36+I37+I38+I39</f>
        <v>418572</v>
      </c>
      <c r="J40" s="124">
        <v>32</v>
      </c>
    </row>
    <row r="41" spans="1:10" ht="13.5" thickTop="1">
      <c r="A41" s="82">
        <v>33</v>
      </c>
      <c r="B41" s="126">
        <v>704025</v>
      </c>
      <c r="C41" s="126">
        <v>678817</v>
      </c>
      <c r="D41" s="126">
        <v>849132</v>
      </c>
      <c r="E41" s="127">
        <v>33</v>
      </c>
      <c r="F41" s="128" t="s">
        <v>76</v>
      </c>
      <c r="G41" s="126">
        <v>907644</v>
      </c>
      <c r="H41" s="126">
        <v>907644</v>
      </c>
      <c r="I41" s="198">
        <v>907644</v>
      </c>
      <c r="J41" s="82">
        <v>33</v>
      </c>
    </row>
    <row r="42" spans="1:10" ht="13.5" thickBot="1">
      <c r="A42" s="82">
        <v>34</v>
      </c>
      <c r="B42" s="83">
        <v>411629</v>
      </c>
      <c r="C42" s="83">
        <v>523991</v>
      </c>
      <c r="D42" s="129"/>
      <c r="E42" s="82">
        <v>34</v>
      </c>
      <c r="F42" s="130" t="s">
        <v>77</v>
      </c>
      <c r="G42" s="129"/>
      <c r="H42" s="129"/>
      <c r="I42" s="129"/>
      <c r="J42" s="82">
        <v>34</v>
      </c>
    </row>
    <row r="43" spans="1:10" ht="13.5" thickBot="1">
      <c r="A43" s="131">
        <v>35</v>
      </c>
      <c r="B43" s="132">
        <f>B40+B42+B41</f>
        <v>1145654</v>
      </c>
      <c r="C43" s="132">
        <f>C40+C41+C42</f>
        <v>1242808</v>
      </c>
      <c r="D43" s="132">
        <f>D40+D41</f>
        <v>1227632</v>
      </c>
      <c r="E43" s="131">
        <v>35</v>
      </c>
      <c r="F43" s="133" t="s">
        <v>78</v>
      </c>
      <c r="G43" s="132">
        <f>G40+G41</f>
        <v>1326216</v>
      </c>
      <c r="H43" s="132">
        <f>H40+H41</f>
        <v>1326216</v>
      </c>
      <c r="I43" s="132">
        <f>I40+I41</f>
        <v>1326216</v>
      </c>
      <c r="J43" s="131">
        <v>35</v>
      </c>
    </row>
    <row r="44" spans="1:10" ht="15.75">
      <c r="A44" s="66"/>
      <c r="B44" s="62"/>
      <c r="C44" s="63"/>
      <c r="D44" s="64"/>
      <c r="E44" s="61"/>
      <c r="F44" s="61"/>
      <c r="G44" s="64"/>
      <c r="H44" s="64"/>
      <c r="I44" s="64"/>
      <c r="J44" s="66"/>
    </row>
    <row r="45" spans="1:10" ht="12.75">
      <c r="A45" s="134" t="s">
        <v>59</v>
      </c>
      <c r="B45" s="59"/>
      <c r="C45" s="59"/>
      <c r="D45" s="64"/>
      <c r="E45" s="64"/>
      <c r="F45" s="64"/>
      <c r="G45" s="64"/>
      <c r="H45" s="64"/>
      <c r="I45" s="64"/>
      <c r="J45" s="66"/>
    </row>
    <row r="46" ht="12.75"/>
    <row r="47" ht="12.75" hidden="1"/>
    <row r="48" ht="12.75"/>
    <row r="49" ht="12.75"/>
    <row r="50" ht="12.75"/>
    <row r="51" ht="12.75"/>
    <row r="52" ht="12.75"/>
  </sheetData>
  <sheetProtection/>
  <mergeCells count="24">
    <mergeCell ref="B22:D22"/>
    <mergeCell ref="G22:I22"/>
    <mergeCell ref="B26:D26"/>
    <mergeCell ref="G26:I26"/>
    <mergeCell ref="B30:D30"/>
    <mergeCell ref="G30:I30"/>
    <mergeCell ref="B9:D9"/>
    <mergeCell ref="G9:I9"/>
    <mergeCell ref="B14:D14"/>
    <mergeCell ref="G14:I14"/>
    <mergeCell ref="B18:D18"/>
    <mergeCell ref="G18:I18"/>
    <mergeCell ref="A5:A8"/>
    <mergeCell ref="B5:D5"/>
    <mergeCell ref="F5:F8"/>
    <mergeCell ref="G5:I6"/>
    <mergeCell ref="J5:J8"/>
    <mergeCell ref="B6:C6"/>
    <mergeCell ref="D1:G1"/>
    <mergeCell ref="D2:G2"/>
    <mergeCell ref="E3:F3"/>
    <mergeCell ref="H3:I3"/>
    <mergeCell ref="E4:F4"/>
    <mergeCell ref="H4:J4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J41" sqref="J41"/>
    </sheetView>
  </sheetViews>
  <sheetFormatPr defaultColWidth="0" defaultRowHeight="15.75" customHeight="1" zeroHeight="1"/>
  <cols>
    <col min="1" max="1" width="3.140625" style="141" customWidth="1"/>
    <col min="2" max="3" width="14.421875" style="8" customWidth="1"/>
    <col min="4" max="4" width="14.28125" style="1" customWidth="1"/>
    <col min="5" max="5" width="3.421875" style="162" customWidth="1"/>
    <col min="6" max="6" width="18.7109375" style="1" customWidth="1"/>
    <col min="7" max="7" width="19.00390625" style="1" customWidth="1"/>
    <col min="8" max="9" width="14.7109375" style="1" customWidth="1"/>
    <col min="10" max="10" width="15.28125" style="1" customWidth="1"/>
    <col min="11" max="11" width="2.57421875" style="26" bestFit="1" customWidth="1"/>
    <col min="12" max="12" width="2.00390625" style="1" customWidth="1"/>
    <col min="13" max="16384" width="0" style="1" hidden="1" customWidth="1"/>
  </cols>
  <sheetData>
    <row r="1" spans="4:11" ht="15.75">
      <c r="D1" s="294" t="s">
        <v>120</v>
      </c>
      <c r="E1" s="295"/>
      <c r="F1" s="295"/>
      <c r="G1" s="295"/>
      <c r="H1" s="295"/>
      <c r="I1" s="296" t="s">
        <v>121</v>
      </c>
      <c r="J1" s="296"/>
      <c r="K1" s="296"/>
    </row>
    <row r="2" spans="2:11" ht="15.75">
      <c r="B2" s="142" t="s">
        <v>7</v>
      </c>
      <c r="D2" s="294" t="s">
        <v>122</v>
      </c>
      <c r="E2" s="211"/>
      <c r="F2" s="211"/>
      <c r="G2" s="211"/>
      <c r="H2" s="211"/>
      <c r="I2" s="297"/>
      <c r="J2" s="297"/>
      <c r="K2" s="297"/>
    </row>
    <row r="3" spans="2:11" ht="15.75">
      <c r="B3" s="142" t="s">
        <v>123</v>
      </c>
      <c r="D3" s="211"/>
      <c r="E3" s="211"/>
      <c r="F3" s="211"/>
      <c r="G3" s="211"/>
      <c r="H3" s="211"/>
      <c r="I3" s="297"/>
      <c r="J3" s="297"/>
      <c r="K3" s="297"/>
    </row>
    <row r="4" spans="2:11" ht="18.75" customHeight="1">
      <c r="B4" s="142"/>
      <c r="D4" s="26"/>
      <c r="E4" s="298" t="s">
        <v>150</v>
      </c>
      <c r="F4" s="298"/>
      <c r="G4" s="298"/>
      <c r="H4" s="26"/>
      <c r="I4" s="299" t="s">
        <v>25</v>
      </c>
      <c r="J4" s="299"/>
      <c r="K4" s="299"/>
    </row>
    <row r="5" spans="4:11" ht="15.75">
      <c r="D5" s="209" t="s">
        <v>9</v>
      </c>
      <c r="E5" s="209"/>
      <c r="F5" s="209"/>
      <c r="G5" s="209"/>
      <c r="H5" s="209"/>
      <c r="I5" s="227" t="s">
        <v>124</v>
      </c>
      <c r="J5" s="227"/>
      <c r="K5" s="227"/>
    </row>
    <row r="6" spans="1:12" s="4" customFormat="1" ht="15.75" customHeight="1">
      <c r="A6" s="300"/>
      <c r="B6" s="217" t="s">
        <v>0</v>
      </c>
      <c r="C6" s="303"/>
      <c r="D6" s="304"/>
      <c r="E6" s="305" t="s">
        <v>125</v>
      </c>
      <c r="F6" s="305"/>
      <c r="G6" s="306"/>
      <c r="H6" s="307" t="s">
        <v>213</v>
      </c>
      <c r="I6" s="308"/>
      <c r="J6" s="309"/>
      <c r="K6" s="310"/>
      <c r="L6" s="143"/>
    </row>
    <row r="7" spans="1:12" s="4" customFormat="1" ht="12.75" customHeight="1">
      <c r="A7" s="301"/>
      <c r="B7" s="313" t="s">
        <v>1</v>
      </c>
      <c r="C7" s="314"/>
      <c r="D7" s="315" t="s">
        <v>212</v>
      </c>
      <c r="E7" s="306"/>
      <c r="F7" s="306"/>
      <c r="G7" s="306"/>
      <c r="H7" s="215" t="s">
        <v>2</v>
      </c>
      <c r="I7" s="215" t="s">
        <v>3</v>
      </c>
      <c r="J7" s="215" t="s">
        <v>4</v>
      </c>
      <c r="K7" s="311"/>
      <c r="L7" s="143"/>
    </row>
    <row r="8" spans="1:12" s="4" customFormat="1" ht="10.5" customHeight="1">
      <c r="A8" s="301"/>
      <c r="B8" s="315" t="s">
        <v>210</v>
      </c>
      <c r="C8" s="315" t="s">
        <v>211</v>
      </c>
      <c r="D8" s="316"/>
      <c r="E8" s="306"/>
      <c r="F8" s="306"/>
      <c r="G8" s="306"/>
      <c r="H8" s="318"/>
      <c r="I8" s="311"/>
      <c r="J8" s="318"/>
      <c r="K8" s="311"/>
      <c r="L8" s="143"/>
    </row>
    <row r="9" spans="1:12" s="4" customFormat="1" ht="16.5" customHeight="1">
      <c r="A9" s="302"/>
      <c r="B9" s="317"/>
      <c r="C9" s="317"/>
      <c r="D9" s="317"/>
      <c r="E9" s="306"/>
      <c r="F9" s="306"/>
      <c r="G9" s="306"/>
      <c r="H9" s="216"/>
      <c r="I9" s="312"/>
      <c r="J9" s="216"/>
      <c r="K9" s="312"/>
      <c r="L9" s="143"/>
    </row>
    <row r="10" spans="1:12" s="4" customFormat="1" ht="12" customHeight="1">
      <c r="A10" s="144">
        <v>1</v>
      </c>
      <c r="B10" s="144"/>
      <c r="C10" s="144"/>
      <c r="D10" s="144"/>
      <c r="E10" s="144">
        <v>1</v>
      </c>
      <c r="F10" s="319" t="s">
        <v>126</v>
      </c>
      <c r="G10" s="320"/>
      <c r="H10" s="144"/>
      <c r="I10" s="144"/>
      <c r="J10" s="144"/>
      <c r="K10" s="144">
        <v>1</v>
      </c>
      <c r="L10" s="145"/>
    </row>
    <row r="11" spans="1:12" s="4" customFormat="1" ht="12" customHeight="1">
      <c r="A11" s="27">
        <v>2</v>
      </c>
      <c r="B11" s="146">
        <v>57690</v>
      </c>
      <c r="C11" s="146">
        <v>60972</v>
      </c>
      <c r="D11" s="146">
        <v>71371</v>
      </c>
      <c r="E11" s="27">
        <v>2</v>
      </c>
      <c r="F11" s="321" t="s">
        <v>127</v>
      </c>
      <c r="G11" s="322"/>
      <c r="H11" s="146">
        <v>67668</v>
      </c>
      <c r="I11" s="146">
        <v>67668</v>
      </c>
      <c r="J11" s="146">
        <v>67668</v>
      </c>
      <c r="K11" s="27">
        <v>2</v>
      </c>
      <c r="L11" s="145"/>
    </row>
    <row r="12" spans="1:12" s="4" customFormat="1" ht="12" customHeight="1">
      <c r="A12" s="27">
        <v>3</v>
      </c>
      <c r="B12" s="146"/>
      <c r="C12" s="146"/>
      <c r="D12" s="146"/>
      <c r="E12" s="27">
        <v>3</v>
      </c>
      <c r="F12" s="321" t="s">
        <v>128</v>
      </c>
      <c r="G12" s="322"/>
      <c r="H12" s="146"/>
      <c r="I12" s="146"/>
      <c r="J12" s="146"/>
      <c r="K12" s="27">
        <v>3</v>
      </c>
      <c r="L12" s="145"/>
    </row>
    <row r="13" spans="1:12" s="4" customFormat="1" ht="12" customHeight="1">
      <c r="A13" s="27">
        <v>4</v>
      </c>
      <c r="B13" s="146">
        <v>4130</v>
      </c>
      <c r="C13" s="146">
        <v>5844</v>
      </c>
      <c r="D13" s="146">
        <v>5000</v>
      </c>
      <c r="E13" s="27">
        <v>4</v>
      </c>
      <c r="F13" s="321" t="s">
        <v>129</v>
      </c>
      <c r="G13" s="322"/>
      <c r="H13" s="146">
        <v>5000</v>
      </c>
      <c r="I13" s="146">
        <v>5000</v>
      </c>
      <c r="J13" s="146">
        <v>5000</v>
      </c>
      <c r="K13" s="27">
        <v>4</v>
      </c>
      <c r="L13" s="145"/>
    </row>
    <row r="14" spans="1:12" s="4" customFormat="1" ht="12" customHeight="1">
      <c r="A14" s="27">
        <v>5</v>
      </c>
      <c r="B14" s="146"/>
      <c r="C14" s="146"/>
      <c r="D14" s="146"/>
      <c r="E14" s="27">
        <v>5</v>
      </c>
      <c r="F14" s="321" t="s">
        <v>130</v>
      </c>
      <c r="G14" s="322"/>
      <c r="H14" s="146"/>
      <c r="I14" s="146"/>
      <c r="J14" s="146"/>
      <c r="K14" s="27">
        <v>5</v>
      </c>
      <c r="L14" s="145"/>
    </row>
    <row r="15" spans="1:12" s="4" customFormat="1" ht="12" customHeight="1">
      <c r="A15" s="27">
        <v>6</v>
      </c>
      <c r="B15" s="146"/>
      <c r="C15" s="146"/>
      <c r="D15" s="146"/>
      <c r="E15" s="27">
        <v>6</v>
      </c>
      <c r="F15" s="321" t="s">
        <v>131</v>
      </c>
      <c r="G15" s="322"/>
      <c r="H15" s="146"/>
      <c r="I15" s="146"/>
      <c r="J15" s="146"/>
      <c r="K15" s="27">
        <v>6</v>
      </c>
      <c r="L15" s="145"/>
    </row>
    <row r="16" spans="1:12" s="4" customFormat="1" ht="12" customHeight="1">
      <c r="A16" s="27">
        <v>7</v>
      </c>
      <c r="B16" s="146"/>
      <c r="C16" s="146"/>
      <c r="D16" s="146"/>
      <c r="E16" s="27">
        <v>7</v>
      </c>
      <c r="H16" s="146"/>
      <c r="I16" s="146"/>
      <c r="J16" s="146"/>
      <c r="K16" s="27">
        <v>7</v>
      </c>
      <c r="L16" s="145"/>
    </row>
    <row r="17" spans="1:12" s="4" customFormat="1" ht="12" customHeight="1">
      <c r="A17" s="27">
        <v>8</v>
      </c>
      <c r="B17" s="146">
        <f>SUM(B11:B16)</f>
        <v>61820</v>
      </c>
      <c r="C17" s="146">
        <f>SUM(C11:C16)</f>
        <v>66816</v>
      </c>
      <c r="D17" s="146">
        <f>SUM(D11:D16)</f>
        <v>76371</v>
      </c>
      <c r="E17" s="27">
        <v>8</v>
      </c>
      <c r="F17" s="323" t="s">
        <v>132</v>
      </c>
      <c r="G17" s="324"/>
      <c r="H17" s="146">
        <f>SUM(H11:H16)</f>
        <v>72668</v>
      </c>
      <c r="I17" s="146">
        <f>SUM(I11:I16)</f>
        <v>72668</v>
      </c>
      <c r="J17" s="146">
        <f>SUM(J11:J16)</f>
        <v>72668</v>
      </c>
      <c r="K17" s="27">
        <v>8</v>
      </c>
      <c r="L17" s="145"/>
    </row>
    <row r="18" spans="1:12" s="4" customFormat="1" ht="12" customHeight="1">
      <c r="A18" s="27">
        <v>9</v>
      </c>
      <c r="B18" s="147"/>
      <c r="C18" s="147"/>
      <c r="D18" s="146">
        <v>239684</v>
      </c>
      <c r="E18" s="27">
        <v>9</v>
      </c>
      <c r="F18" s="321" t="s">
        <v>133</v>
      </c>
      <c r="G18" s="322"/>
      <c r="H18" s="146">
        <v>239684</v>
      </c>
      <c r="I18" s="146">
        <v>239684</v>
      </c>
      <c r="J18" s="146">
        <v>239684</v>
      </c>
      <c r="K18" s="27">
        <v>9</v>
      </c>
      <c r="L18" s="145"/>
    </row>
    <row r="19" spans="1:12" s="4" customFormat="1" ht="12" customHeight="1" thickBot="1">
      <c r="A19" s="148">
        <v>10</v>
      </c>
      <c r="B19" s="149">
        <v>216652</v>
      </c>
      <c r="C19" s="149">
        <v>233417</v>
      </c>
      <c r="D19" s="150"/>
      <c r="E19" s="148">
        <v>10</v>
      </c>
      <c r="F19" s="325" t="s">
        <v>134</v>
      </c>
      <c r="G19" s="326"/>
      <c r="H19" s="150"/>
      <c r="I19" s="150"/>
      <c r="J19" s="150"/>
      <c r="K19" s="148">
        <v>10</v>
      </c>
      <c r="L19" s="145"/>
    </row>
    <row r="20" spans="1:12" s="154" customFormat="1" ht="13.5" thickBot="1">
      <c r="A20" s="151">
        <v>11</v>
      </c>
      <c r="B20" s="152">
        <f>+B19+B17</f>
        <v>278472</v>
      </c>
      <c r="C20" s="152">
        <f>+C19+C17</f>
        <v>300233</v>
      </c>
      <c r="D20" s="152">
        <f>+D18+D17</f>
        <v>316055</v>
      </c>
      <c r="E20" s="151">
        <v>11</v>
      </c>
      <c r="F20" s="327" t="s">
        <v>135</v>
      </c>
      <c r="G20" s="328"/>
      <c r="H20" s="152">
        <f>+H18+H17</f>
        <v>312352</v>
      </c>
      <c r="I20" s="152">
        <f>+I18+I17</f>
        <v>312352</v>
      </c>
      <c r="J20" s="152">
        <f>+J18+J17</f>
        <v>312352</v>
      </c>
      <c r="K20" s="151">
        <v>11</v>
      </c>
      <c r="L20" s="153"/>
    </row>
    <row r="21" spans="1:12" s="4" customFormat="1" ht="12" customHeight="1">
      <c r="A21" s="329">
        <v>12</v>
      </c>
      <c r="B21" s="155"/>
      <c r="C21" s="155"/>
      <c r="D21" s="155"/>
      <c r="E21" s="329">
        <v>12</v>
      </c>
      <c r="F21" s="331" t="s">
        <v>136</v>
      </c>
      <c r="G21" s="332"/>
      <c r="H21" s="155"/>
      <c r="I21" s="155"/>
      <c r="J21" s="155"/>
      <c r="K21" s="329">
        <v>12</v>
      </c>
      <c r="L21" s="145"/>
    </row>
    <row r="22" spans="1:12" s="4" customFormat="1" ht="12" customHeight="1">
      <c r="A22" s="329"/>
      <c r="B22" s="155"/>
      <c r="C22" s="155"/>
      <c r="D22" s="155"/>
      <c r="E22" s="329"/>
      <c r="F22" s="333" t="s">
        <v>137</v>
      </c>
      <c r="G22" s="334"/>
      <c r="H22" s="155"/>
      <c r="I22" s="155"/>
      <c r="J22" s="155"/>
      <c r="K22" s="329"/>
      <c r="L22" s="145"/>
    </row>
    <row r="23" spans="1:12" s="4" customFormat="1" ht="12" customHeight="1">
      <c r="A23" s="330"/>
      <c r="B23" s="156"/>
      <c r="C23" s="156"/>
      <c r="D23" s="156"/>
      <c r="E23" s="330"/>
      <c r="F23" s="16" t="s">
        <v>138</v>
      </c>
      <c r="G23" s="16" t="s">
        <v>139</v>
      </c>
      <c r="H23" s="156"/>
      <c r="I23" s="156"/>
      <c r="J23" s="156"/>
      <c r="K23" s="330"/>
      <c r="L23" s="145"/>
    </row>
    <row r="24" spans="1:12" s="4" customFormat="1" ht="12" customHeight="1">
      <c r="A24" s="27">
        <v>13</v>
      </c>
      <c r="B24" s="146">
        <v>160000</v>
      </c>
      <c r="C24" s="146">
        <v>175000</v>
      </c>
      <c r="D24" s="146">
        <v>190000</v>
      </c>
      <c r="E24" s="27">
        <v>13</v>
      </c>
      <c r="F24" s="157" t="s">
        <v>151</v>
      </c>
      <c r="G24" s="157" t="s">
        <v>153</v>
      </c>
      <c r="H24" s="146">
        <v>250000</v>
      </c>
      <c r="I24" s="146">
        <v>250000</v>
      </c>
      <c r="J24" s="146">
        <v>250000</v>
      </c>
      <c r="K24" s="27">
        <v>13</v>
      </c>
      <c r="L24" s="145"/>
    </row>
    <row r="25" spans="1:12" s="4" customFormat="1" ht="12" customHeight="1">
      <c r="A25" s="27">
        <v>14</v>
      </c>
      <c r="B25" s="146"/>
      <c r="C25" s="146"/>
      <c r="D25" s="146"/>
      <c r="E25" s="27">
        <v>14</v>
      </c>
      <c r="F25" s="157"/>
      <c r="G25" s="157"/>
      <c r="H25" s="146"/>
      <c r="I25" s="146"/>
      <c r="J25" s="146"/>
      <c r="K25" s="27">
        <v>14</v>
      </c>
      <c r="L25" s="145"/>
    </row>
    <row r="26" spans="1:12" s="4" customFormat="1" ht="12" customHeight="1">
      <c r="A26" s="27">
        <v>15</v>
      </c>
      <c r="B26" s="146" t="s">
        <v>8</v>
      </c>
      <c r="C26" s="146"/>
      <c r="D26" s="146"/>
      <c r="E26" s="27">
        <v>15</v>
      </c>
      <c r="F26" s="157"/>
      <c r="G26" s="157"/>
      <c r="H26" s="146"/>
      <c r="I26" s="146"/>
      <c r="J26" s="146"/>
      <c r="K26" s="27">
        <v>15</v>
      </c>
      <c r="L26" s="145"/>
    </row>
    <row r="27" spans="1:12" s="4" customFormat="1" ht="12" customHeight="1" thickBot="1">
      <c r="A27" s="27">
        <v>16</v>
      </c>
      <c r="B27" s="158">
        <f>SUM(B24:B26)</f>
        <v>160000</v>
      </c>
      <c r="C27" s="158">
        <f>SUM(C24:C26)</f>
        <v>175000</v>
      </c>
      <c r="D27" s="158">
        <f>SUM(D24:D26)</f>
        <v>190000</v>
      </c>
      <c r="E27" s="27">
        <v>16</v>
      </c>
      <c r="F27" s="335" t="s">
        <v>140</v>
      </c>
      <c r="G27" s="336"/>
      <c r="H27" s="158">
        <f>SUM(H24:H26)</f>
        <v>250000</v>
      </c>
      <c r="I27" s="158">
        <f>SUM(I24:I26)</f>
        <v>250000</v>
      </c>
      <c r="J27" s="158">
        <f>SUM(J24:J26)</f>
        <v>250000</v>
      </c>
      <c r="K27" s="27">
        <v>16</v>
      </c>
      <c r="L27" s="145"/>
    </row>
    <row r="28" spans="1:12" s="4" customFormat="1" ht="12" customHeight="1">
      <c r="A28" s="337">
        <v>17</v>
      </c>
      <c r="B28" s="155"/>
      <c r="C28" s="155"/>
      <c r="D28" s="155"/>
      <c r="E28" s="337">
        <v>17</v>
      </c>
      <c r="F28" s="338" t="s">
        <v>141</v>
      </c>
      <c r="G28" s="339"/>
      <c r="H28" s="155"/>
      <c r="I28" s="155"/>
      <c r="J28" s="155"/>
      <c r="K28" s="337">
        <v>17</v>
      </c>
      <c r="L28" s="145"/>
    </row>
    <row r="29" spans="1:12" s="4" customFormat="1" ht="12" customHeight="1">
      <c r="A29" s="330"/>
      <c r="B29" s="156"/>
      <c r="C29" s="156"/>
      <c r="D29" s="156"/>
      <c r="E29" s="330"/>
      <c r="F29" s="16" t="s">
        <v>138</v>
      </c>
      <c r="G29" s="16" t="s">
        <v>139</v>
      </c>
      <c r="H29" s="156"/>
      <c r="I29" s="156"/>
      <c r="J29" s="156"/>
      <c r="K29" s="330"/>
      <c r="L29" s="145"/>
    </row>
    <row r="30" spans="1:12" s="4" customFormat="1" ht="12" customHeight="1">
      <c r="A30" s="27">
        <v>18</v>
      </c>
      <c r="B30" s="146">
        <v>28750</v>
      </c>
      <c r="C30" s="146">
        <v>26350</v>
      </c>
      <c r="D30" s="146">
        <v>23725</v>
      </c>
      <c r="E30" s="27">
        <v>18</v>
      </c>
      <c r="F30" s="157" t="s">
        <v>151</v>
      </c>
      <c r="G30" s="157" t="s">
        <v>152</v>
      </c>
      <c r="H30" s="146">
        <v>20875</v>
      </c>
      <c r="I30" s="146">
        <v>20875</v>
      </c>
      <c r="J30" s="146">
        <v>20875</v>
      </c>
      <c r="K30" s="27">
        <v>18</v>
      </c>
      <c r="L30" s="145"/>
    </row>
    <row r="31" spans="1:12" s="4" customFormat="1" ht="12" customHeight="1">
      <c r="A31" s="27">
        <v>19</v>
      </c>
      <c r="B31" s="146">
        <v>28750</v>
      </c>
      <c r="C31" s="146">
        <v>26350</v>
      </c>
      <c r="D31" s="146">
        <v>23725</v>
      </c>
      <c r="E31" s="27">
        <v>19</v>
      </c>
      <c r="F31" s="157" t="s">
        <v>151</v>
      </c>
      <c r="G31" s="157" t="s">
        <v>153</v>
      </c>
      <c r="H31" s="146">
        <v>20875</v>
      </c>
      <c r="I31" s="146">
        <v>20875</v>
      </c>
      <c r="J31" s="146">
        <v>20875</v>
      </c>
      <c r="K31" s="27">
        <v>19</v>
      </c>
      <c r="L31" s="145"/>
    </row>
    <row r="32" spans="1:12" s="4" customFormat="1" ht="12" customHeight="1">
      <c r="A32" s="27">
        <v>20</v>
      </c>
      <c r="B32" s="146" t="s">
        <v>8</v>
      </c>
      <c r="C32" s="146"/>
      <c r="D32" s="146"/>
      <c r="E32" s="27">
        <v>20</v>
      </c>
      <c r="F32" s="157"/>
      <c r="G32" s="157"/>
      <c r="H32" s="146"/>
      <c r="I32" s="146"/>
      <c r="J32" s="146"/>
      <c r="K32" s="27">
        <v>20</v>
      </c>
      <c r="L32" s="145"/>
    </row>
    <row r="33" spans="1:12" s="4" customFormat="1" ht="12" customHeight="1" thickBot="1">
      <c r="A33" s="27">
        <v>21</v>
      </c>
      <c r="B33" s="158">
        <f>SUM(B30:B32)</f>
        <v>57500</v>
      </c>
      <c r="C33" s="158">
        <f>SUM(C30:C32)</f>
        <v>52700</v>
      </c>
      <c r="D33" s="158">
        <f>SUM(D30:D32)</f>
        <v>47450</v>
      </c>
      <c r="E33" s="27">
        <v>21</v>
      </c>
      <c r="F33" s="335" t="s">
        <v>142</v>
      </c>
      <c r="G33" s="336"/>
      <c r="H33" s="158">
        <f>SUM(H30:H32)</f>
        <v>41750</v>
      </c>
      <c r="I33" s="158">
        <f>SUM(I30:I32)</f>
        <v>41750</v>
      </c>
      <c r="J33" s="158">
        <f>SUM(J30:J32)</f>
        <v>41750</v>
      </c>
      <c r="K33" s="27">
        <v>21</v>
      </c>
      <c r="L33" s="145"/>
    </row>
    <row r="34" spans="1:12" s="4" customFormat="1" ht="12" customHeight="1">
      <c r="A34" s="337">
        <v>22</v>
      </c>
      <c r="B34" s="155"/>
      <c r="C34" s="155"/>
      <c r="D34" s="155"/>
      <c r="E34" s="337">
        <v>22</v>
      </c>
      <c r="F34" s="340" t="s">
        <v>143</v>
      </c>
      <c r="G34" s="341"/>
      <c r="H34" s="155"/>
      <c r="I34" s="155"/>
      <c r="J34" s="155"/>
      <c r="K34" s="337">
        <v>22</v>
      </c>
      <c r="L34" s="145"/>
    </row>
    <row r="35" spans="1:12" s="4" customFormat="1" ht="12" customHeight="1">
      <c r="A35" s="330"/>
      <c r="B35" s="156"/>
      <c r="C35" s="156"/>
      <c r="D35" s="156"/>
      <c r="E35" s="330"/>
      <c r="F35" s="16" t="s">
        <v>138</v>
      </c>
      <c r="G35" s="16" t="s">
        <v>144</v>
      </c>
      <c r="H35" s="156"/>
      <c r="I35" s="156"/>
      <c r="J35" s="156"/>
      <c r="K35" s="330"/>
      <c r="L35" s="145"/>
    </row>
    <row r="36" spans="1:12" s="4" customFormat="1" ht="12" customHeight="1">
      <c r="A36" s="27">
        <v>23</v>
      </c>
      <c r="B36" s="147"/>
      <c r="C36" s="147"/>
      <c r="D36" s="146"/>
      <c r="E36" s="27">
        <v>23</v>
      </c>
      <c r="F36" s="157"/>
      <c r="G36" s="157"/>
      <c r="H36" s="146"/>
      <c r="I36" s="146"/>
      <c r="J36" s="146"/>
      <c r="K36" s="27">
        <v>23</v>
      </c>
      <c r="L36" s="145"/>
    </row>
    <row r="37" spans="1:12" s="4" customFormat="1" ht="12" customHeight="1">
      <c r="A37" s="27">
        <v>24</v>
      </c>
      <c r="B37" s="147"/>
      <c r="C37" s="147"/>
      <c r="D37" s="146"/>
      <c r="E37" s="27">
        <v>24</v>
      </c>
      <c r="F37" s="157"/>
      <c r="G37" s="157"/>
      <c r="H37" s="146"/>
      <c r="I37" s="146"/>
      <c r="J37" s="146"/>
      <c r="K37" s="27">
        <v>24</v>
      </c>
      <c r="L37" s="145"/>
    </row>
    <row r="38" spans="1:12" s="4" customFormat="1" ht="12" customHeight="1">
      <c r="A38" s="27">
        <v>25</v>
      </c>
      <c r="B38" s="147"/>
      <c r="C38" s="147"/>
      <c r="D38" s="146"/>
      <c r="E38" s="27">
        <v>25</v>
      </c>
      <c r="F38" s="157"/>
      <c r="G38" s="157"/>
      <c r="H38" s="146"/>
      <c r="I38" s="146"/>
      <c r="J38" s="146"/>
      <c r="K38" s="27">
        <v>25</v>
      </c>
      <c r="L38" s="145"/>
    </row>
    <row r="39" spans="1:12" s="4" customFormat="1" ht="12" customHeight="1">
      <c r="A39" s="27">
        <v>26</v>
      </c>
      <c r="B39" s="146">
        <v>60972</v>
      </c>
      <c r="C39" s="146">
        <v>72533</v>
      </c>
      <c r="D39" s="159"/>
      <c r="E39" s="27">
        <v>26</v>
      </c>
      <c r="F39" s="342" t="s">
        <v>77</v>
      </c>
      <c r="G39" s="324"/>
      <c r="H39" s="147"/>
      <c r="I39" s="147"/>
      <c r="J39" s="147"/>
      <c r="K39" s="27">
        <v>26</v>
      </c>
      <c r="L39" s="145"/>
    </row>
    <row r="40" spans="1:12" s="4" customFormat="1" ht="12" customHeight="1">
      <c r="A40" s="27">
        <v>27</v>
      </c>
      <c r="B40" s="147"/>
      <c r="C40" s="147"/>
      <c r="D40" s="146">
        <v>78605</v>
      </c>
      <c r="E40" s="27">
        <v>27</v>
      </c>
      <c r="F40" s="343" t="s">
        <v>145</v>
      </c>
      <c r="G40" s="344"/>
      <c r="H40" s="146">
        <v>20602</v>
      </c>
      <c r="I40" s="146">
        <v>20602</v>
      </c>
      <c r="J40" s="146">
        <v>20602</v>
      </c>
      <c r="K40" s="27">
        <v>27</v>
      </c>
      <c r="L40" s="145"/>
    </row>
    <row r="41" spans="1:12" s="4" customFormat="1" ht="12" customHeight="1">
      <c r="A41" s="27">
        <v>28</v>
      </c>
      <c r="B41" s="146"/>
      <c r="C41" s="146"/>
      <c r="D41" s="146" t="s">
        <v>8</v>
      </c>
      <c r="E41" s="27">
        <v>28</v>
      </c>
      <c r="F41" s="345" t="s">
        <v>146</v>
      </c>
      <c r="G41" s="346"/>
      <c r="H41" s="146"/>
      <c r="I41" s="146"/>
      <c r="J41" s="146"/>
      <c r="K41" s="27">
        <v>28</v>
      </c>
      <c r="L41" s="145"/>
    </row>
    <row r="42" spans="1:12" s="4" customFormat="1" ht="12" customHeight="1" thickBot="1">
      <c r="A42" s="148">
        <v>29</v>
      </c>
      <c r="B42" s="149"/>
      <c r="C42" s="149"/>
      <c r="D42" s="149"/>
      <c r="E42" s="148">
        <v>29</v>
      </c>
      <c r="F42" s="347" t="s">
        <v>147</v>
      </c>
      <c r="G42" s="348"/>
      <c r="H42" s="149"/>
      <c r="I42" s="149"/>
      <c r="J42" s="149"/>
      <c r="K42" s="148">
        <v>29</v>
      </c>
      <c r="L42" s="145"/>
    </row>
    <row r="43" spans="1:12" s="154" customFormat="1" ht="13.5" thickBot="1">
      <c r="A43" s="151">
        <v>30</v>
      </c>
      <c r="B43" s="152">
        <f>+B27+B33+B39+B41+B42</f>
        <v>278472</v>
      </c>
      <c r="C43" s="152">
        <f>+C27+C33+C39+C41+C42</f>
        <v>300233</v>
      </c>
      <c r="D43" s="152">
        <f>SUM(D27,D33,D36:D38,D40:D42)</f>
        <v>316055</v>
      </c>
      <c r="E43" s="151">
        <v>30</v>
      </c>
      <c r="F43" s="327" t="s">
        <v>78</v>
      </c>
      <c r="G43" s="328"/>
      <c r="H43" s="152">
        <f>+H27+H33+H36+H37+H38+H40+H41+H42</f>
        <v>312352</v>
      </c>
      <c r="I43" s="152">
        <f>+I27+I33+I36+I37+I38+I40+I41+I42</f>
        <v>312352</v>
      </c>
      <c r="J43" s="152">
        <f>+J27+J33+J36+J37+J38+J40+J41+J42</f>
        <v>312352</v>
      </c>
      <c r="K43" s="151">
        <v>30</v>
      </c>
      <c r="L43" s="153"/>
    </row>
    <row r="44" spans="2:10" ht="13.5" customHeight="1">
      <c r="B44" s="160" t="s">
        <v>148</v>
      </c>
      <c r="D44" s="349" t="s">
        <v>149</v>
      </c>
      <c r="E44" s="349"/>
      <c r="F44" s="349"/>
      <c r="G44" s="349"/>
      <c r="H44" s="349"/>
      <c r="J44" s="161" t="s">
        <v>178</v>
      </c>
    </row>
    <row r="45" spans="4:8" ht="10.5" customHeight="1">
      <c r="D45" s="350"/>
      <c r="E45" s="350"/>
      <c r="F45" s="350"/>
      <c r="G45" s="350"/>
      <c r="H45" s="350"/>
    </row>
    <row r="46" ht="10.5" customHeight="1" hidden="1"/>
    <row r="47" ht="19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10.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9.75" customHeight="1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252.75" customHeight="1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</sheetData>
  <sheetProtection/>
  <mergeCells count="54">
    <mergeCell ref="F40:G40"/>
    <mergeCell ref="F41:G41"/>
    <mergeCell ref="F42:G42"/>
    <mergeCell ref="F43:G43"/>
    <mergeCell ref="D44:H44"/>
    <mergeCell ref="D45:H45"/>
    <mergeCell ref="F33:G33"/>
    <mergeCell ref="A34:A35"/>
    <mergeCell ref="E34:E35"/>
    <mergeCell ref="F34:G34"/>
    <mergeCell ref="K34:K35"/>
    <mergeCell ref="F39:G39"/>
    <mergeCell ref="K21:K23"/>
    <mergeCell ref="F22:G22"/>
    <mergeCell ref="F27:G27"/>
    <mergeCell ref="A28:A29"/>
    <mergeCell ref="E28:E29"/>
    <mergeCell ref="F28:G28"/>
    <mergeCell ref="K28:K29"/>
    <mergeCell ref="F17:G17"/>
    <mergeCell ref="F18:G18"/>
    <mergeCell ref="F19:G19"/>
    <mergeCell ref="F20:G20"/>
    <mergeCell ref="A21:A23"/>
    <mergeCell ref="E21:E23"/>
    <mergeCell ref="F21:G21"/>
    <mergeCell ref="F10:G10"/>
    <mergeCell ref="F11:G11"/>
    <mergeCell ref="F12:G12"/>
    <mergeCell ref="F13:G13"/>
    <mergeCell ref="F14:G14"/>
    <mergeCell ref="F15:G15"/>
    <mergeCell ref="D7:D9"/>
    <mergeCell ref="H7:H9"/>
    <mergeCell ref="I7:I9"/>
    <mergeCell ref="J7:J9"/>
    <mergeCell ref="B8:B9"/>
    <mergeCell ref="C8:C9"/>
    <mergeCell ref="E4:G4"/>
    <mergeCell ref="I4:K4"/>
    <mergeCell ref="D5:H5"/>
    <mergeCell ref="I5:K5"/>
    <mergeCell ref="A6:A9"/>
    <mergeCell ref="B6:D6"/>
    <mergeCell ref="E6:G9"/>
    <mergeCell ref="H6:J6"/>
    <mergeCell ref="K6:K9"/>
    <mergeCell ref="B7:C7"/>
    <mergeCell ref="D1:H1"/>
    <mergeCell ref="I1:K1"/>
    <mergeCell ref="D2:H2"/>
    <mergeCell ref="I2:K2"/>
    <mergeCell ref="D3:H3"/>
    <mergeCell ref="I3:K3"/>
  </mergeCells>
  <printOptions/>
  <pageMargins left="0.7" right="0.7" top="0.75" bottom="0.75" header="0.3" footer="0.3"/>
  <pageSetup fitToHeight="1" fitToWidth="1" horizontalDpi="600" verticalDpi="600" orientation="landscape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0">
      <selection activeCell="J43" sqref="J43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2.28125" style="0" bestFit="1" customWidth="1"/>
    <col min="13" max="13" width="1.7109375" style="0" customWidth="1"/>
    <col min="14" max="16384" width="8.7109375" style="0" hidden="1" customWidth="1"/>
  </cols>
  <sheetData>
    <row r="1" spans="1:12" ht="15">
      <c r="A1" s="351" t="s">
        <v>154</v>
      </c>
      <c r="B1" s="352"/>
      <c r="C1" s="163"/>
      <c r="D1" s="163"/>
      <c r="K1" t="s">
        <v>8</v>
      </c>
      <c r="L1" s="164"/>
    </row>
    <row r="2" spans="1:12" ht="15">
      <c r="A2" s="351" t="s">
        <v>155</v>
      </c>
      <c r="B2" s="352"/>
      <c r="C2" s="163"/>
      <c r="D2" s="163"/>
      <c r="E2" s="353" t="s">
        <v>156</v>
      </c>
      <c r="F2" s="353"/>
      <c r="G2" s="353"/>
      <c r="H2" s="353"/>
      <c r="I2" s="165" t="s">
        <v>157</v>
      </c>
      <c r="J2" s="166"/>
      <c r="K2" s="166"/>
      <c r="L2" s="164"/>
    </row>
    <row r="3" spans="1:12" ht="15">
      <c r="A3" s="354" t="s">
        <v>158</v>
      </c>
      <c r="B3" s="354"/>
      <c r="C3" s="354"/>
      <c r="D3" s="354"/>
      <c r="E3" s="353" t="s">
        <v>122</v>
      </c>
      <c r="F3" s="353"/>
      <c r="G3" s="353"/>
      <c r="H3" s="353"/>
      <c r="I3" s="165" t="s">
        <v>159</v>
      </c>
      <c r="J3" s="165"/>
      <c r="K3" s="165"/>
      <c r="L3" s="164"/>
    </row>
    <row r="4" spans="1:12" ht="12.75">
      <c r="A4" s="354" t="s">
        <v>197</v>
      </c>
      <c r="B4" s="354"/>
      <c r="C4" s="354"/>
      <c r="D4" s="354"/>
      <c r="E4" s="355" t="s">
        <v>174</v>
      </c>
      <c r="F4" s="356"/>
      <c r="G4" s="356"/>
      <c r="H4" s="356"/>
      <c r="I4" s="167" t="s">
        <v>160</v>
      </c>
      <c r="J4" s="168">
        <v>2020</v>
      </c>
      <c r="K4" s="165"/>
      <c r="L4" s="164"/>
    </row>
    <row r="5" spans="1:12" ht="21" customHeight="1">
      <c r="A5" s="358" t="s">
        <v>173</v>
      </c>
      <c r="B5" s="359"/>
      <c r="C5" s="359"/>
      <c r="D5" s="359"/>
      <c r="E5" s="357"/>
      <c r="F5" s="357"/>
      <c r="G5" s="357"/>
      <c r="H5" s="357"/>
      <c r="I5" s="165"/>
      <c r="J5" s="360" t="s">
        <v>25</v>
      </c>
      <c r="K5" s="360"/>
      <c r="L5" s="164"/>
    </row>
    <row r="6" spans="1:12" ht="21" customHeight="1">
      <c r="A6" s="361"/>
      <c r="B6" s="361"/>
      <c r="C6" s="361"/>
      <c r="D6" s="361"/>
      <c r="E6" s="362" t="s">
        <v>9</v>
      </c>
      <c r="F6" s="362"/>
      <c r="G6" s="362"/>
      <c r="H6" s="362"/>
      <c r="J6" s="363" t="s">
        <v>161</v>
      </c>
      <c r="K6" s="363"/>
      <c r="L6" s="164"/>
    </row>
    <row r="7" spans="1:12" ht="12" customHeight="1">
      <c r="A7" s="300"/>
      <c r="B7" s="217" t="s">
        <v>0</v>
      </c>
      <c r="C7" s="303"/>
      <c r="D7" s="304"/>
      <c r="E7" s="364" t="s">
        <v>162</v>
      </c>
      <c r="F7" s="365"/>
      <c r="G7" s="365"/>
      <c r="H7" s="366"/>
      <c r="I7" s="217" t="s">
        <v>217</v>
      </c>
      <c r="J7" s="218"/>
      <c r="K7" s="219"/>
      <c r="L7" s="212"/>
    </row>
    <row r="8" spans="1:12" ht="12" customHeight="1">
      <c r="A8" s="301"/>
      <c r="B8" s="373" t="s">
        <v>1</v>
      </c>
      <c r="C8" s="314"/>
      <c r="D8" s="215" t="s">
        <v>216</v>
      </c>
      <c r="E8" s="367"/>
      <c r="F8" s="368"/>
      <c r="G8" s="368"/>
      <c r="H8" s="369"/>
      <c r="I8" s="224" t="s">
        <v>2</v>
      </c>
      <c r="J8" s="224" t="s">
        <v>3</v>
      </c>
      <c r="K8" s="224" t="s">
        <v>4</v>
      </c>
      <c r="L8" s="213"/>
    </row>
    <row r="9" spans="1:12" ht="12" customHeight="1">
      <c r="A9" s="301"/>
      <c r="B9" s="224" t="s">
        <v>214</v>
      </c>
      <c r="C9" s="224" t="s">
        <v>215</v>
      </c>
      <c r="D9" s="318"/>
      <c r="E9" s="367"/>
      <c r="F9" s="368"/>
      <c r="G9" s="368"/>
      <c r="H9" s="369"/>
      <c r="I9" s="225"/>
      <c r="J9" s="220"/>
      <c r="K9" s="225"/>
      <c r="L9" s="213"/>
    </row>
    <row r="10" spans="1:12" ht="12" customHeight="1">
      <c r="A10" s="302"/>
      <c r="B10" s="225"/>
      <c r="C10" s="225"/>
      <c r="D10" s="216"/>
      <c r="E10" s="370"/>
      <c r="F10" s="371"/>
      <c r="G10" s="371"/>
      <c r="H10" s="372"/>
      <c r="I10" s="225"/>
      <c r="J10" s="220"/>
      <c r="K10" s="225"/>
      <c r="L10" s="214"/>
    </row>
    <row r="11" spans="1:12" ht="12" customHeight="1">
      <c r="A11" s="144">
        <v>1</v>
      </c>
      <c r="B11" s="15"/>
      <c r="C11" s="15"/>
      <c r="D11" s="15"/>
      <c r="E11" s="144">
        <v>1</v>
      </c>
      <c r="F11" s="374" t="s">
        <v>5</v>
      </c>
      <c r="G11" s="374"/>
      <c r="H11" s="375"/>
      <c r="I11" s="144"/>
      <c r="J11" s="144"/>
      <c r="K11" s="144"/>
      <c r="L11" s="144">
        <v>1</v>
      </c>
    </row>
    <row r="12" spans="1:12" ht="12" customHeight="1">
      <c r="A12" s="27">
        <v>2</v>
      </c>
      <c r="B12" s="146">
        <v>52415</v>
      </c>
      <c r="C12" s="146">
        <v>50331</v>
      </c>
      <c r="D12" s="146">
        <v>58792</v>
      </c>
      <c r="E12" s="27">
        <v>2</v>
      </c>
      <c r="F12" s="321" t="s">
        <v>163</v>
      </c>
      <c r="G12" s="376"/>
      <c r="H12" s="322"/>
      <c r="I12" s="146">
        <v>28436</v>
      </c>
      <c r="J12" s="190">
        <v>28087</v>
      </c>
      <c r="K12" s="190">
        <v>28087</v>
      </c>
      <c r="L12" s="27">
        <v>2</v>
      </c>
    </row>
    <row r="13" spans="1:12" ht="12" customHeight="1">
      <c r="A13" s="27">
        <v>3</v>
      </c>
      <c r="B13" s="146"/>
      <c r="C13" s="146"/>
      <c r="D13" s="146"/>
      <c r="E13" s="27">
        <v>3</v>
      </c>
      <c r="F13" s="321" t="s">
        <v>164</v>
      </c>
      <c r="G13" s="376"/>
      <c r="H13" s="322"/>
      <c r="I13" s="146"/>
      <c r="J13" s="190"/>
      <c r="K13" s="190"/>
      <c r="L13" s="27">
        <v>3</v>
      </c>
    </row>
    <row r="14" spans="1:12" ht="12" customHeight="1">
      <c r="A14" s="27">
        <v>4</v>
      </c>
      <c r="B14" s="146"/>
      <c r="C14" s="146"/>
      <c r="D14" s="146"/>
      <c r="E14" s="27">
        <v>4</v>
      </c>
      <c r="F14" s="321" t="s">
        <v>13</v>
      </c>
      <c r="G14" s="376"/>
      <c r="H14" s="322"/>
      <c r="I14" s="146"/>
      <c r="J14" s="190"/>
      <c r="K14" s="190"/>
      <c r="L14" s="27">
        <v>4</v>
      </c>
    </row>
    <row r="15" spans="1:12" ht="12" customHeight="1">
      <c r="A15" s="27">
        <v>5</v>
      </c>
      <c r="B15" s="146" t="s">
        <v>8</v>
      </c>
      <c r="C15" s="146"/>
      <c r="D15" s="146"/>
      <c r="E15" s="27">
        <v>5</v>
      </c>
      <c r="F15" s="321" t="s">
        <v>14</v>
      </c>
      <c r="G15" s="376"/>
      <c r="H15" s="322"/>
      <c r="I15" s="146"/>
      <c r="J15" s="190"/>
      <c r="K15" s="190"/>
      <c r="L15" s="27">
        <v>5</v>
      </c>
    </row>
    <row r="16" spans="1:12" ht="12" customHeight="1">
      <c r="A16" s="27">
        <v>6</v>
      </c>
      <c r="B16" s="146">
        <v>10000</v>
      </c>
      <c r="C16" s="146">
        <v>10000</v>
      </c>
      <c r="D16" s="146">
        <v>5000</v>
      </c>
      <c r="E16" s="27">
        <v>6</v>
      </c>
      <c r="F16" s="321" t="s">
        <v>15</v>
      </c>
      <c r="G16" s="376"/>
      <c r="H16" s="322"/>
      <c r="I16" s="146">
        <v>10000</v>
      </c>
      <c r="J16" s="190">
        <v>10000</v>
      </c>
      <c r="K16" s="190">
        <v>10000</v>
      </c>
      <c r="L16" s="27">
        <v>6</v>
      </c>
    </row>
    <row r="17" spans="1:12" ht="12" customHeight="1">
      <c r="A17" s="27">
        <v>7</v>
      </c>
      <c r="B17" s="146"/>
      <c r="C17" s="146"/>
      <c r="D17" s="146"/>
      <c r="E17" s="27">
        <v>7</v>
      </c>
      <c r="F17" s="377"/>
      <c r="G17" s="345"/>
      <c r="H17" s="346"/>
      <c r="I17" s="146"/>
      <c r="J17" s="190"/>
      <c r="K17" s="190"/>
      <c r="L17" s="27">
        <v>7</v>
      </c>
    </row>
    <row r="18" spans="1:12" ht="12" customHeight="1">
      <c r="A18" s="27">
        <v>8</v>
      </c>
      <c r="B18" s="146"/>
      <c r="C18" s="146"/>
      <c r="D18" s="146"/>
      <c r="E18" s="27">
        <v>8</v>
      </c>
      <c r="F18" s="377"/>
      <c r="G18" s="345"/>
      <c r="H18" s="346"/>
      <c r="I18" s="146"/>
      <c r="J18" s="190"/>
      <c r="K18" s="190"/>
      <c r="L18" s="27">
        <v>8</v>
      </c>
    </row>
    <row r="19" spans="1:12" ht="12" customHeight="1">
      <c r="A19" s="27">
        <v>9</v>
      </c>
      <c r="B19" s="146"/>
      <c r="C19" s="146"/>
      <c r="D19" s="146"/>
      <c r="E19" s="27">
        <v>9</v>
      </c>
      <c r="F19" s="377"/>
      <c r="G19" s="345"/>
      <c r="H19" s="346"/>
      <c r="I19" s="146"/>
      <c r="J19" s="190"/>
      <c r="K19" s="190"/>
      <c r="L19" s="27">
        <v>9</v>
      </c>
    </row>
    <row r="20" spans="1:12" ht="12" customHeight="1">
      <c r="A20" s="27">
        <v>10</v>
      </c>
      <c r="B20" s="146">
        <f>SUM(B12:B19)</f>
        <v>62415</v>
      </c>
      <c r="C20" s="146">
        <f>SUM(C12:C19)</f>
        <v>60331</v>
      </c>
      <c r="D20" s="146">
        <f>SUM(D12:D19)</f>
        <v>63792</v>
      </c>
      <c r="E20" s="27">
        <v>10</v>
      </c>
      <c r="F20" s="321" t="s">
        <v>165</v>
      </c>
      <c r="G20" s="376"/>
      <c r="H20" s="322"/>
      <c r="I20" s="146">
        <f>SUM(I12:I19)</f>
        <v>38436</v>
      </c>
      <c r="J20" s="190">
        <f>SUM(J12:J19)</f>
        <v>38087</v>
      </c>
      <c r="K20" s="190">
        <f>SUM(K12:K19)</f>
        <v>38087</v>
      </c>
      <c r="L20" s="27">
        <v>10</v>
      </c>
    </row>
    <row r="21" spans="1:12" ht="12" customHeight="1">
      <c r="A21" s="27">
        <v>11</v>
      </c>
      <c r="B21" s="15"/>
      <c r="C21" s="15"/>
      <c r="D21" s="16"/>
      <c r="E21" s="27">
        <v>11</v>
      </c>
      <c r="F21" s="321" t="s">
        <v>21</v>
      </c>
      <c r="G21" s="376"/>
      <c r="H21" s="322"/>
      <c r="I21" s="16"/>
      <c r="J21" s="190"/>
      <c r="K21" s="190"/>
      <c r="L21" s="27">
        <v>11</v>
      </c>
    </row>
    <row r="22" spans="1:12" ht="12" customHeight="1" thickBot="1">
      <c r="A22" s="148">
        <v>12</v>
      </c>
      <c r="B22" s="25" t="s">
        <v>8</v>
      </c>
      <c r="C22" s="25"/>
      <c r="D22" s="169"/>
      <c r="E22" s="148">
        <v>12</v>
      </c>
      <c r="F22" s="325" t="s">
        <v>19</v>
      </c>
      <c r="G22" s="378"/>
      <c r="H22" s="326"/>
      <c r="I22" s="169"/>
      <c r="J22" s="150"/>
      <c r="K22" s="150"/>
      <c r="L22" s="148">
        <v>12</v>
      </c>
    </row>
    <row r="23" spans="1:12" ht="13.5" thickBot="1">
      <c r="A23" s="170">
        <v>13</v>
      </c>
      <c r="B23" s="171">
        <f>SUM(B20:B22)</f>
        <v>62415</v>
      </c>
      <c r="C23" s="171">
        <f>SUM(C20:C22)</f>
        <v>60331</v>
      </c>
      <c r="D23" s="171">
        <f>SUM(D20:D22)</f>
        <v>63792</v>
      </c>
      <c r="E23" s="170">
        <v>13</v>
      </c>
      <c r="F23" s="382" t="s">
        <v>20</v>
      </c>
      <c r="G23" s="383"/>
      <c r="H23" s="384"/>
      <c r="I23" s="188">
        <f>SUM(I20:I22)</f>
        <v>38436</v>
      </c>
      <c r="J23" s="191">
        <f>SUM(J20:J22)</f>
        <v>38087</v>
      </c>
      <c r="K23" s="191">
        <f>SUM(K20:K22)</f>
        <v>38087</v>
      </c>
      <c r="L23" s="170">
        <v>13</v>
      </c>
    </row>
    <row r="24" spans="1:12" ht="12" customHeight="1">
      <c r="A24" s="172">
        <v>14</v>
      </c>
      <c r="B24" s="173"/>
      <c r="C24" s="173"/>
      <c r="D24" s="173"/>
      <c r="E24" s="172">
        <v>14</v>
      </c>
      <c r="F24" s="385" t="s">
        <v>166</v>
      </c>
      <c r="G24" s="385"/>
      <c r="H24" s="386"/>
      <c r="I24" s="173"/>
      <c r="J24" s="173"/>
      <c r="K24" s="156"/>
      <c r="L24" s="172">
        <v>14</v>
      </c>
    </row>
    <row r="25" spans="1:12" ht="33.75">
      <c r="A25" s="174">
        <v>15</v>
      </c>
      <c r="B25" s="175"/>
      <c r="C25" s="175"/>
      <c r="D25" s="175"/>
      <c r="E25" s="174">
        <v>15</v>
      </c>
      <c r="F25" s="176" t="s">
        <v>167</v>
      </c>
      <c r="G25" s="176" t="s">
        <v>168</v>
      </c>
      <c r="H25" s="176" t="s">
        <v>169</v>
      </c>
      <c r="I25" s="175"/>
      <c r="J25" s="175"/>
      <c r="K25" s="192"/>
      <c r="L25" s="174">
        <v>15</v>
      </c>
    </row>
    <row r="26" spans="1:12" ht="12" customHeight="1">
      <c r="A26" s="174">
        <v>16</v>
      </c>
      <c r="B26" s="146">
        <v>12084</v>
      </c>
      <c r="C26" s="146">
        <v>1539</v>
      </c>
      <c r="D26" s="146">
        <v>45000</v>
      </c>
      <c r="E26" s="174">
        <v>16</v>
      </c>
      <c r="F26" s="22" t="s">
        <v>175</v>
      </c>
      <c r="G26" s="22" t="s">
        <v>176</v>
      </c>
      <c r="H26" s="177" t="s">
        <v>177</v>
      </c>
      <c r="I26" s="146">
        <v>10000</v>
      </c>
      <c r="J26" s="192">
        <v>10000</v>
      </c>
      <c r="K26" s="192">
        <v>10000</v>
      </c>
      <c r="L26" s="174">
        <v>16</v>
      </c>
    </row>
    <row r="27" spans="1:12" ht="12" customHeight="1">
      <c r="A27" s="27">
        <v>17</v>
      </c>
      <c r="B27" s="16"/>
      <c r="C27" s="16"/>
      <c r="D27" s="16"/>
      <c r="E27" s="27">
        <v>17</v>
      </c>
      <c r="F27" s="22"/>
      <c r="G27" s="22"/>
      <c r="H27" s="178"/>
      <c r="I27" s="16"/>
      <c r="J27" s="190"/>
      <c r="K27" s="190"/>
      <c r="L27" s="27">
        <v>17</v>
      </c>
    </row>
    <row r="28" spans="1:12" ht="12" customHeight="1">
      <c r="A28" s="27">
        <v>18</v>
      </c>
      <c r="B28" s="16"/>
      <c r="C28" s="16"/>
      <c r="D28" s="16"/>
      <c r="E28" s="27">
        <v>18</v>
      </c>
      <c r="F28" s="22"/>
      <c r="G28" s="22"/>
      <c r="H28" s="179"/>
      <c r="I28" s="16"/>
      <c r="J28" s="190"/>
      <c r="K28" s="190"/>
      <c r="L28" s="27">
        <v>18</v>
      </c>
    </row>
    <row r="29" spans="1:12" ht="12" customHeight="1">
      <c r="A29" s="27">
        <v>19</v>
      </c>
      <c r="B29" s="16"/>
      <c r="C29" s="16"/>
      <c r="D29" s="16"/>
      <c r="E29" s="27">
        <v>19</v>
      </c>
      <c r="F29" s="22"/>
      <c r="G29" s="22"/>
      <c r="H29" s="177"/>
      <c r="I29" s="16"/>
      <c r="J29" s="190"/>
      <c r="K29" s="190"/>
      <c r="L29" s="27">
        <v>19</v>
      </c>
    </row>
    <row r="30" spans="1:12" ht="12" customHeight="1">
      <c r="A30" s="27">
        <v>20</v>
      </c>
      <c r="B30" s="16"/>
      <c r="C30" s="16"/>
      <c r="D30" s="16"/>
      <c r="E30" s="27">
        <v>20</v>
      </c>
      <c r="F30" s="22"/>
      <c r="G30" s="22"/>
      <c r="H30" s="178"/>
      <c r="I30" s="16"/>
      <c r="J30" s="190"/>
      <c r="K30" s="190"/>
      <c r="L30" s="27">
        <v>20</v>
      </c>
    </row>
    <row r="31" spans="1:12" ht="12" customHeight="1">
      <c r="A31" s="27">
        <v>21</v>
      </c>
      <c r="B31" s="16"/>
      <c r="C31" s="16"/>
      <c r="D31" s="16"/>
      <c r="E31" s="27">
        <v>21</v>
      </c>
      <c r="F31" s="22"/>
      <c r="G31" s="22"/>
      <c r="H31" s="179"/>
      <c r="I31" s="16"/>
      <c r="J31" s="190"/>
      <c r="K31" s="190"/>
      <c r="L31" s="27">
        <v>21</v>
      </c>
    </row>
    <row r="32" spans="1:12" ht="12" customHeight="1">
      <c r="A32" s="27">
        <v>22</v>
      </c>
      <c r="B32" s="16"/>
      <c r="C32" s="16"/>
      <c r="D32" s="16"/>
      <c r="E32" s="27">
        <v>22</v>
      </c>
      <c r="F32" s="22"/>
      <c r="G32" s="22"/>
      <c r="H32" s="179"/>
      <c r="I32" s="16"/>
      <c r="J32" s="190"/>
      <c r="K32" s="190"/>
      <c r="L32" s="27">
        <v>22</v>
      </c>
    </row>
    <row r="33" spans="1:12" ht="12" customHeight="1">
      <c r="A33" s="27">
        <v>23</v>
      </c>
      <c r="B33" s="16"/>
      <c r="C33" s="16"/>
      <c r="D33" s="16"/>
      <c r="E33" s="27">
        <v>23</v>
      </c>
      <c r="F33" s="22"/>
      <c r="G33" s="22"/>
      <c r="H33" s="179"/>
      <c r="I33" s="16"/>
      <c r="J33" s="190"/>
      <c r="K33" s="190"/>
      <c r="L33" s="27">
        <v>23</v>
      </c>
    </row>
    <row r="34" spans="1:12" ht="12" customHeight="1">
      <c r="A34" s="27">
        <v>24</v>
      </c>
      <c r="B34" s="16"/>
      <c r="C34" s="16"/>
      <c r="D34" s="16"/>
      <c r="E34" s="27">
        <v>24</v>
      </c>
      <c r="F34" s="22"/>
      <c r="G34" s="22"/>
      <c r="H34" s="179"/>
      <c r="I34" s="16"/>
      <c r="J34" s="190"/>
      <c r="K34" s="190"/>
      <c r="L34" s="27">
        <v>24</v>
      </c>
    </row>
    <row r="35" spans="1:12" ht="12" customHeight="1">
      <c r="A35" s="27">
        <v>25</v>
      </c>
      <c r="B35" s="16"/>
      <c r="C35" s="16"/>
      <c r="D35" s="16"/>
      <c r="E35" s="27">
        <v>25</v>
      </c>
      <c r="F35" s="22"/>
      <c r="G35" s="22"/>
      <c r="H35" s="179"/>
      <c r="I35" s="16"/>
      <c r="J35" s="190"/>
      <c r="K35" s="190"/>
      <c r="L35" s="27">
        <v>25</v>
      </c>
    </row>
    <row r="36" spans="1:12" ht="12" customHeight="1">
      <c r="A36" s="27">
        <v>26</v>
      </c>
      <c r="B36" s="16"/>
      <c r="C36" s="16"/>
      <c r="D36" s="16"/>
      <c r="E36" s="27">
        <v>26</v>
      </c>
      <c r="F36" s="22"/>
      <c r="G36" s="22"/>
      <c r="H36" s="179"/>
      <c r="I36" s="16"/>
      <c r="J36" s="190"/>
      <c r="K36" s="190"/>
      <c r="L36" s="27">
        <v>26</v>
      </c>
    </row>
    <row r="37" spans="1:12" ht="12" customHeight="1">
      <c r="A37" s="27">
        <v>27</v>
      </c>
      <c r="B37" s="16"/>
      <c r="C37" s="16"/>
      <c r="D37" s="16"/>
      <c r="E37" s="27">
        <v>27</v>
      </c>
      <c r="F37" s="22"/>
      <c r="G37" s="22"/>
      <c r="H37" s="179"/>
      <c r="I37" s="16"/>
      <c r="J37" s="190"/>
      <c r="K37" s="190"/>
      <c r="L37" s="27">
        <v>27</v>
      </c>
    </row>
    <row r="38" spans="1:12" ht="12" customHeight="1">
      <c r="A38" s="27">
        <v>28</v>
      </c>
      <c r="B38" s="16"/>
      <c r="C38" s="16"/>
      <c r="D38" s="16"/>
      <c r="E38" s="27">
        <v>28</v>
      </c>
      <c r="F38" s="22"/>
      <c r="G38" s="22"/>
      <c r="H38" s="179"/>
      <c r="I38" s="16"/>
      <c r="J38" s="190"/>
      <c r="K38" s="190"/>
      <c r="L38" s="27">
        <v>28</v>
      </c>
    </row>
    <row r="39" spans="1:12" ht="12" customHeight="1">
      <c r="A39" s="27">
        <v>29</v>
      </c>
      <c r="B39" s="146">
        <v>50331</v>
      </c>
      <c r="C39" s="146">
        <v>58792</v>
      </c>
      <c r="D39" s="15"/>
      <c r="E39" s="27">
        <v>29</v>
      </c>
      <c r="F39" s="321" t="s">
        <v>77</v>
      </c>
      <c r="G39" s="376"/>
      <c r="H39" s="322"/>
      <c r="I39" s="15"/>
      <c r="J39" s="147"/>
      <c r="K39" s="147"/>
      <c r="L39" s="27">
        <v>29</v>
      </c>
    </row>
    <row r="40" spans="1:12" ht="12" customHeight="1" thickBot="1">
      <c r="A40" s="148">
        <v>30</v>
      </c>
      <c r="B40" s="169"/>
      <c r="C40" s="169"/>
      <c r="D40" s="146">
        <v>18792</v>
      </c>
      <c r="E40" s="148">
        <v>30</v>
      </c>
      <c r="F40" s="387" t="s">
        <v>170</v>
      </c>
      <c r="G40" s="388"/>
      <c r="H40" s="389"/>
      <c r="I40" s="149">
        <v>28436</v>
      </c>
      <c r="J40" s="193">
        <v>28087</v>
      </c>
      <c r="K40" s="193">
        <v>28087</v>
      </c>
      <c r="L40" s="148">
        <v>30</v>
      </c>
    </row>
    <row r="41" spans="1:12" ht="13.5" thickBot="1">
      <c r="A41" s="170">
        <v>31</v>
      </c>
      <c r="B41" s="146">
        <f>SUM(B25:B39)</f>
        <v>62415</v>
      </c>
      <c r="C41" s="146">
        <f>SUM(C25:C39)</f>
        <v>60331</v>
      </c>
      <c r="D41" s="146">
        <f>SUM(D25:D40)</f>
        <v>63792</v>
      </c>
      <c r="E41" s="170">
        <v>31</v>
      </c>
      <c r="F41" s="382" t="s">
        <v>78</v>
      </c>
      <c r="G41" s="383"/>
      <c r="H41" s="384"/>
      <c r="I41" s="188">
        <f>SUM(I25:I40)</f>
        <v>38436</v>
      </c>
      <c r="J41" s="191">
        <f>SUM(J25:J40)</f>
        <v>38087</v>
      </c>
      <c r="K41" s="191">
        <f>SUM(K25:K40)</f>
        <v>38087</v>
      </c>
      <c r="L41" s="170">
        <v>31</v>
      </c>
    </row>
    <row r="42" spans="1:12" ht="12.75">
      <c r="A42" s="164"/>
      <c r="B42" s="164"/>
      <c r="C42" s="164"/>
      <c r="D42" s="390" t="s">
        <v>11</v>
      </c>
      <c r="E42" s="390"/>
      <c r="F42" s="390"/>
      <c r="G42" s="390"/>
      <c r="H42" s="390"/>
      <c r="I42" s="390"/>
      <c r="J42" s="164"/>
      <c r="K42" s="164"/>
      <c r="L42" s="164"/>
    </row>
    <row r="43" spans="1:12" ht="12.75" customHeight="1">
      <c r="A43" s="379" t="s">
        <v>171</v>
      </c>
      <c r="B43" s="379"/>
      <c r="C43" s="380"/>
      <c r="D43" s="381" t="s">
        <v>172</v>
      </c>
      <c r="E43" s="381"/>
      <c r="F43" s="381"/>
      <c r="G43" s="381"/>
      <c r="H43" s="381"/>
      <c r="I43" s="381"/>
      <c r="K43" s="180" t="s">
        <v>179</v>
      </c>
      <c r="L43" s="164"/>
    </row>
    <row r="44" spans="4:9" ht="12.75">
      <c r="D44" s="381"/>
      <c r="E44" s="381"/>
      <c r="F44" s="381"/>
      <c r="G44" s="381"/>
      <c r="H44" s="381"/>
      <c r="I44" s="381"/>
    </row>
    <row r="45" ht="6" customHeight="1"/>
    <row r="46" ht="12.75" hidden="1"/>
    <row r="47" ht="12.75" hidden="1"/>
    <row r="48" ht="12.75" hidden="1"/>
    <row r="49" ht="12.75" hidden="1"/>
    <row r="50" ht="12.75" hidden="1"/>
    <row r="51" ht="12.75" hidden="1"/>
  </sheetData>
  <sheetProtection/>
  <mergeCells count="44">
    <mergeCell ref="A43:C43"/>
    <mergeCell ref="D43:I44"/>
    <mergeCell ref="F23:H23"/>
    <mergeCell ref="F24:H24"/>
    <mergeCell ref="F39:H39"/>
    <mergeCell ref="F40:H40"/>
    <mergeCell ref="F41:H41"/>
    <mergeCell ref="D42:I42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L7:L10"/>
    <mergeCell ref="B8:C8"/>
    <mergeCell ref="D8:D10"/>
    <mergeCell ref="I8:I10"/>
    <mergeCell ref="J8:J10"/>
    <mergeCell ref="K8:K10"/>
    <mergeCell ref="B9:B10"/>
    <mergeCell ref="C9:C10"/>
    <mergeCell ref="J5:K5"/>
    <mergeCell ref="A6:D6"/>
    <mergeCell ref="E6:H6"/>
    <mergeCell ref="J6:K6"/>
    <mergeCell ref="A7:A10"/>
    <mergeCell ref="B7:D7"/>
    <mergeCell ref="E7:H10"/>
    <mergeCell ref="I7:K7"/>
    <mergeCell ref="A1:B1"/>
    <mergeCell ref="A2:B2"/>
    <mergeCell ref="E2:H2"/>
    <mergeCell ref="A3:D3"/>
    <mergeCell ref="E3:H3"/>
    <mergeCell ref="A4:D4"/>
    <mergeCell ref="E4:H5"/>
    <mergeCell ref="A5:D5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J10" sqref="J10"/>
    </sheetView>
  </sheetViews>
  <sheetFormatPr defaultColWidth="0" defaultRowHeight="15.75" customHeight="1" zeroHeight="1"/>
  <cols>
    <col min="1" max="1" width="2.7109375" style="141" customWidth="1"/>
    <col min="2" max="2" width="14.421875" style="8" customWidth="1"/>
    <col min="3" max="3" width="14.140625" style="8" customWidth="1"/>
    <col min="4" max="4" width="14.140625" style="1" customWidth="1"/>
    <col min="5" max="5" width="3.00390625" style="1" bestFit="1" customWidth="1"/>
    <col min="6" max="6" width="10.421875" style="1" customWidth="1"/>
    <col min="7" max="7" width="8.8515625" style="1" customWidth="1"/>
    <col min="8" max="8" width="21.140625" style="1" customWidth="1"/>
    <col min="9" max="9" width="14.421875" style="1" customWidth="1"/>
    <col min="10" max="10" width="14.140625" style="1" customWidth="1"/>
    <col min="11" max="11" width="15.7109375" style="1" customWidth="1"/>
    <col min="12" max="12" width="2.7109375" style="18" bestFit="1" customWidth="1"/>
    <col min="13" max="13" width="3.421875" style="1" customWidth="1"/>
    <col min="14" max="16384" width="0" style="1" hidden="1" customWidth="1"/>
  </cols>
  <sheetData>
    <row r="1" spans="1:11" ht="15.75">
      <c r="A1" s="295"/>
      <c r="B1" s="295"/>
      <c r="E1" s="294" t="s">
        <v>180</v>
      </c>
      <c r="F1" s="294"/>
      <c r="G1" s="294"/>
      <c r="H1" s="294"/>
      <c r="J1" s="211"/>
      <c r="K1" s="211"/>
    </row>
    <row r="2" spans="1:11" ht="15.75">
      <c r="A2" s="294" t="s">
        <v>7</v>
      </c>
      <c r="B2" s="295"/>
      <c r="E2" s="294" t="s">
        <v>122</v>
      </c>
      <c r="F2" s="294"/>
      <c r="G2" s="294"/>
      <c r="H2" s="294"/>
      <c r="J2" s="211"/>
      <c r="K2" s="211"/>
    </row>
    <row r="3" spans="1:11" ht="15.75">
      <c r="A3" s="294" t="s">
        <v>181</v>
      </c>
      <c r="B3" s="295"/>
      <c r="E3" s="210" t="s">
        <v>184</v>
      </c>
      <c r="F3" s="210"/>
      <c r="G3" s="210"/>
      <c r="H3" s="210"/>
      <c r="J3" s="210" t="s">
        <v>25</v>
      </c>
      <c r="K3" s="210"/>
    </row>
    <row r="4" spans="1:13" ht="15.75">
      <c r="A4" s="295"/>
      <c r="B4" s="295"/>
      <c r="E4" s="227" t="s">
        <v>9</v>
      </c>
      <c r="F4" s="227"/>
      <c r="G4" s="227"/>
      <c r="H4" s="227"/>
      <c r="I4" s="181"/>
      <c r="J4" s="227" t="s">
        <v>10</v>
      </c>
      <c r="K4" s="227"/>
      <c r="M4" s="4"/>
    </row>
    <row r="5" spans="1:13" ht="15.75" customHeight="1">
      <c r="A5" s="300"/>
      <c r="B5" s="217" t="s">
        <v>0</v>
      </c>
      <c r="C5" s="303"/>
      <c r="D5" s="304"/>
      <c r="E5" s="364" t="s">
        <v>162</v>
      </c>
      <c r="F5" s="365"/>
      <c r="G5" s="365"/>
      <c r="H5" s="366"/>
      <c r="I5" s="217" t="s">
        <v>213</v>
      </c>
      <c r="J5" s="218"/>
      <c r="K5" s="219"/>
      <c r="L5" s="212"/>
      <c r="M5" s="311"/>
    </row>
    <row r="6" spans="1:13" ht="15.75" customHeight="1">
      <c r="A6" s="301"/>
      <c r="B6" s="373" t="s">
        <v>1</v>
      </c>
      <c r="C6" s="314"/>
      <c r="D6" s="215" t="s">
        <v>219</v>
      </c>
      <c r="E6" s="367"/>
      <c r="F6" s="368"/>
      <c r="G6" s="368"/>
      <c r="H6" s="369"/>
      <c r="I6" s="224" t="s">
        <v>2</v>
      </c>
      <c r="J6" s="224" t="s">
        <v>3</v>
      </c>
      <c r="K6" s="224" t="s">
        <v>4</v>
      </c>
      <c r="L6" s="213"/>
      <c r="M6" s="311"/>
    </row>
    <row r="7" spans="1:13" ht="15.75" customHeight="1">
      <c r="A7" s="301"/>
      <c r="B7" s="224" t="s">
        <v>218</v>
      </c>
      <c r="C7" s="224" t="s">
        <v>211</v>
      </c>
      <c r="D7" s="318"/>
      <c r="E7" s="367"/>
      <c r="F7" s="368"/>
      <c r="G7" s="368"/>
      <c r="H7" s="369"/>
      <c r="I7" s="225"/>
      <c r="J7" s="220"/>
      <c r="K7" s="225"/>
      <c r="L7" s="213"/>
      <c r="M7" s="311"/>
    </row>
    <row r="8" spans="1:13" ht="9" customHeight="1">
      <c r="A8" s="302"/>
      <c r="B8" s="225"/>
      <c r="C8" s="225"/>
      <c r="D8" s="216"/>
      <c r="E8" s="370"/>
      <c r="F8" s="371"/>
      <c r="G8" s="371"/>
      <c r="H8" s="372"/>
      <c r="I8" s="225"/>
      <c r="J8" s="220"/>
      <c r="K8" s="225"/>
      <c r="L8" s="214"/>
      <c r="M8" s="311"/>
    </row>
    <row r="9" spans="1:13" ht="12" customHeight="1">
      <c r="A9" s="144">
        <v>1</v>
      </c>
      <c r="B9" s="15"/>
      <c r="C9" s="15"/>
      <c r="D9" s="15"/>
      <c r="E9" s="144">
        <v>1</v>
      </c>
      <c r="F9" s="391" t="s">
        <v>5</v>
      </c>
      <c r="G9" s="374"/>
      <c r="H9" s="375"/>
      <c r="I9" s="144"/>
      <c r="J9" s="144"/>
      <c r="K9" s="144"/>
      <c r="L9" s="144">
        <v>1</v>
      </c>
      <c r="M9" s="182"/>
    </row>
    <row r="10" spans="1:13" ht="12" customHeight="1">
      <c r="A10" s="27">
        <v>2</v>
      </c>
      <c r="B10" s="146">
        <v>6362</v>
      </c>
      <c r="C10" s="146"/>
      <c r="D10" s="16"/>
      <c r="E10" s="27">
        <v>2</v>
      </c>
      <c r="F10" s="321" t="s">
        <v>163</v>
      </c>
      <c r="G10" s="376"/>
      <c r="H10" s="322"/>
      <c r="I10" s="16"/>
      <c r="J10" s="16"/>
      <c r="K10" s="16"/>
      <c r="L10" s="27">
        <v>2</v>
      </c>
      <c r="M10" s="183"/>
    </row>
    <row r="11" spans="1:13" ht="12" customHeight="1">
      <c r="A11" s="27">
        <v>3</v>
      </c>
      <c r="B11" s="146"/>
      <c r="C11" s="146"/>
      <c r="D11" s="16"/>
      <c r="E11" s="27">
        <v>3</v>
      </c>
      <c r="F11" s="321" t="s">
        <v>164</v>
      </c>
      <c r="G11" s="376"/>
      <c r="H11" s="322"/>
      <c r="I11" s="16"/>
      <c r="J11" s="16"/>
      <c r="K11" s="16"/>
      <c r="L11" s="27">
        <v>3</v>
      </c>
      <c r="M11" s="183"/>
    </row>
    <row r="12" spans="1:13" ht="12" customHeight="1">
      <c r="A12" s="27">
        <v>4</v>
      </c>
      <c r="B12" s="146"/>
      <c r="C12" s="146"/>
      <c r="D12" s="16"/>
      <c r="E12" s="27">
        <v>4</v>
      </c>
      <c r="F12" s="321" t="s">
        <v>13</v>
      </c>
      <c r="G12" s="376"/>
      <c r="H12" s="322"/>
      <c r="I12" s="16"/>
      <c r="J12" s="16"/>
      <c r="K12" s="16"/>
      <c r="L12" s="27">
        <v>4</v>
      </c>
      <c r="M12" s="145"/>
    </row>
    <row r="13" spans="1:13" ht="12" customHeight="1">
      <c r="A13" s="27">
        <v>5</v>
      </c>
      <c r="B13" s="146">
        <v>0</v>
      </c>
      <c r="C13" s="146"/>
      <c r="D13" s="16"/>
      <c r="E13" s="27">
        <v>5</v>
      </c>
      <c r="F13" s="321" t="s">
        <v>14</v>
      </c>
      <c r="G13" s="376"/>
      <c r="H13" s="322"/>
      <c r="I13" s="16"/>
      <c r="J13" s="16"/>
      <c r="K13" s="16"/>
      <c r="L13" s="27">
        <v>5</v>
      </c>
      <c r="M13" s="183"/>
    </row>
    <row r="14" spans="1:13" ht="12" customHeight="1">
      <c r="A14" s="27">
        <v>6</v>
      </c>
      <c r="B14" s="146" t="s">
        <v>8</v>
      </c>
      <c r="C14" s="146"/>
      <c r="D14" s="16"/>
      <c r="E14" s="27">
        <v>6</v>
      </c>
      <c r="F14" s="321" t="s">
        <v>15</v>
      </c>
      <c r="G14" s="376"/>
      <c r="H14" s="322"/>
      <c r="I14" s="16"/>
      <c r="J14" s="16"/>
      <c r="K14" s="16"/>
      <c r="L14" s="27">
        <v>6</v>
      </c>
      <c r="M14" s="183"/>
    </row>
    <row r="15" spans="1:13" ht="12" customHeight="1">
      <c r="A15" s="27">
        <v>7</v>
      </c>
      <c r="B15" s="146"/>
      <c r="C15" s="146"/>
      <c r="D15" s="16"/>
      <c r="E15" s="27">
        <v>7</v>
      </c>
      <c r="F15" s="377"/>
      <c r="G15" s="345"/>
      <c r="H15" s="346"/>
      <c r="I15" s="16"/>
      <c r="J15" s="16"/>
      <c r="K15" s="16"/>
      <c r="L15" s="27">
        <v>7</v>
      </c>
      <c r="M15" s="145"/>
    </row>
    <row r="16" spans="1:13" ht="12" customHeight="1">
      <c r="A16" s="27">
        <v>8</v>
      </c>
      <c r="B16" s="146"/>
      <c r="C16" s="146"/>
      <c r="D16" s="16"/>
      <c r="E16" s="27">
        <v>8</v>
      </c>
      <c r="F16" s="377"/>
      <c r="G16" s="345"/>
      <c r="H16" s="346"/>
      <c r="I16" s="16"/>
      <c r="J16" s="16"/>
      <c r="K16" s="16"/>
      <c r="L16" s="27">
        <v>8</v>
      </c>
      <c r="M16" s="183"/>
    </row>
    <row r="17" spans="1:13" ht="12" customHeight="1">
      <c r="A17" s="27">
        <v>9</v>
      </c>
      <c r="B17" s="146"/>
      <c r="C17" s="146"/>
      <c r="D17" s="16"/>
      <c r="E17" s="27">
        <v>9</v>
      </c>
      <c r="F17" s="377"/>
      <c r="G17" s="345"/>
      <c r="H17" s="346"/>
      <c r="I17" s="16"/>
      <c r="J17" s="16"/>
      <c r="K17" s="16"/>
      <c r="L17" s="27">
        <v>9</v>
      </c>
      <c r="M17" s="183"/>
    </row>
    <row r="18" spans="1:13" ht="12" customHeight="1">
      <c r="A18" s="27">
        <v>10</v>
      </c>
      <c r="B18" s="146">
        <f>SUM(B10:B17)</f>
        <v>6362</v>
      </c>
      <c r="C18" s="146">
        <f>SUM(C10:C17)</f>
        <v>0</v>
      </c>
      <c r="D18" s="16">
        <f>SUM(D10:D17)</f>
        <v>0</v>
      </c>
      <c r="E18" s="27">
        <v>10</v>
      </c>
      <c r="F18" s="321" t="s">
        <v>165</v>
      </c>
      <c r="G18" s="376"/>
      <c r="H18" s="322"/>
      <c r="I18" s="16">
        <f>SUM(I10:I17)</f>
        <v>0</v>
      </c>
      <c r="J18" s="16">
        <f>SUM(J10:J17)</f>
        <v>0</v>
      </c>
      <c r="K18" s="16">
        <f>SUM(K10:K17)</f>
        <v>0</v>
      </c>
      <c r="L18" s="27">
        <v>10</v>
      </c>
      <c r="M18" s="183"/>
    </row>
    <row r="19" spans="1:13" ht="12" customHeight="1">
      <c r="A19" s="27">
        <v>11</v>
      </c>
      <c r="B19" s="15"/>
      <c r="C19" s="15"/>
      <c r="D19" s="16"/>
      <c r="E19" s="27">
        <v>11</v>
      </c>
      <c r="F19" s="321" t="s">
        <v>21</v>
      </c>
      <c r="G19" s="376"/>
      <c r="H19" s="322"/>
      <c r="I19" s="16"/>
      <c r="J19" s="16"/>
      <c r="K19" s="16"/>
      <c r="L19" s="27">
        <v>11</v>
      </c>
      <c r="M19" s="183"/>
    </row>
    <row r="20" spans="1:13" ht="12" customHeight="1" thickBot="1">
      <c r="A20" s="148">
        <v>12</v>
      </c>
      <c r="B20" s="25" t="s">
        <v>8</v>
      </c>
      <c r="C20" s="25"/>
      <c r="D20" s="169"/>
      <c r="E20" s="148">
        <v>12</v>
      </c>
      <c r="F20" s="325" t="s">
        <v>19</v>
      </c>
      <c r="G20" s="378"/>
      <c r="H20" s="326"/>
      <c r="I20" s="169"/>
      <c r="J20" s="169"/>
      <c r="K20" s="169"/>
      <c r="L20" s="148">
        <v>12</v>
      </c>
      <c r="M20" s="183"/>
    </row>
    <row r="21" spans="1:13" ht="13.5" thickBot="1">
      <c r="A21" s="170">
        <v>13</v>
      </c>
      <c r="B21" s="188">
        <f>SUM(B18:B20)</f>
        <v>6362</v>
      </c>
      <c r="C21" s="188">
        <f>SUM(C18:C20)</f>
        <v>0</v>
      </c>
      <c r="D21" s="171">
        <f>SUM(D18:D20)</f>
        <v>0</v>
      </c>
      <c r="E21" s="170">
        <v>13</v>
      </c>
      <c r="F21" s="382" t="s">
        <v>20</v>
      </c>
      <c r="G21" s="383"/>
      <c r="H21" s="384"/>
      <c r="I21" s="171">
        <f>SUM(I18:I20)</f>
        <v>0</v>
      </c>
      <c r="J21" s="171">
        <f>SUM(J18:J20)</f>
        <v>0</v>
      </c>
      <c r="K21" s="171">
        <f>SUM(K18:K20)</f>
        <v>0</v>
      </c>
      <c r="L21" s="170">
        <v>13</v>
      </c>
      <c r="M21" s="184"/>
    </row>
    <row r="22" spans="1:13" ht="12" customHeight="1">
      <c r="A22" s="172">
        <v>14</v>
      </c>
      <c r="B22" s="173"/>
      <c r="C22" s="173"/>
      <c r="D22" s="173"/>
      <c r="E22" s="172">
        <v>14</v>
      </c>
      <c r="F22" s="403" t="s">
        <v>166</v>
      </c>
      <c r="G22" s="404"/>
      <c r="H22" s="405"/>
      <c r="I22" s="173"/>
      <c r="J22" s="173"/>
      <c r="K22" s="173"/>
      <c r="L22" s="172">
        <v>14</v>
      </c>
      <c r="M22" s="183"/>
    </row>
    <row r="23" spans="1:13" ht="33.75">
      <c r="A23" s="174">
        <v>15</v>
      </c>
      <c r="B23" s="175"/>
      <c r="C23" s="175"/>
      <c r="D23" s="175"/>
      <c r="E23" s="174">
        <v>15</v>
      </c>
      <c r="F23" s="176" t="s">
        <v>183</v>
      </c>
      <c r="G23" s="176" t="s">
        <v>168</v>
      </c>
      <c r="H23" s="176" t="s">
        <v>169</v>
      </c>
      <c r="I23" s="175"/>
      <c r="J23" s="175"/>
      <c r="K23" s="175"/>
      <c r="L23" s="174">
        <v>15</v>
      </c>
      <c r="M23" s="145"/>
    </row>
    <row r="24" spans="1:13" ht="12" customHeight="1">
      <c r="A24" s="174">
        <v>16</v>
      </c>
      <c r="B24" s="146">
        <v>6362</v>
      </c>
      <c r="C24" s="146"/>
      <c r="D24" s="175"/>
      <c r="E24" s="174">
        <v>16</v>
      </c>
      <c r="F24" s="22" t="s">
        <v>175</v>
      </c>
      <c r="G24" s="22" t="s">
        <v>176</v>
      </c>
      <c r="H24" s="177" t="s">
        <v>185</v>
      </c>
      <c r="I24" s="175"/>
      <c r="J24" s="175"/>
      <c r="K24" s="175"/>
      <c r="L24" s="174">
        <v>16</v>
      </c>
      <c r="M24" s="145"/>
    </row>
    <row r="25" spans="1:13" ht="12" customHeight="1">
      <c r="A25" s="27">
        <v>17</v>
      </c>
      <c r="B25" s="146">
        <v>0</v>
      </c>
      <c r="C25" s="146"/>
      <c r="D25" s="16"/>
      <c r="E25" s="27">
        <v>17</v>
      </c>
      <c r="F25" s="22" t="s">
        <v>175</v>
      </c>
      <c r="G25" s="22" t="s">
        <v>186</v>
      </c>
      <c r="H25" s="178" t="s">
        <v>187</v>
      </c>
      <c r="I25" s="16"/>
      <c r="J25" s="16"/>
      <c r="K25" s="16"/>
      <c r="L25" s="27">
        <v>17</v>
      </c>
      <c r="M25" s="145"/>
    </row>
    <row r="26" spans="1:13" ht="12" customHeight="1">
      <c r="A26" s="27">
        <v>18</v>
      </c>
      <c r="B26" s="16"/>
      <c r="C26" s="16"/>
      <c r="D26" s="16"/>
      <c r="E26" s="27">
        <v>18</v>
      </c>
      <c r="F26" s="22"/>
      <c r="G26" s="22"/>
      <c r="H26" s="179"/>
      <c r="I26" s="16"/>
      <c r="J26" s="16"/>
      <c r="K26" s="16"/>
      <c r="L26" s="27">
        <v>18</v>
      </c>
      <c r="M26" s="145"/>
    </row>
    <row r="27" spans="1:13" ht="12" customHeight="1">
      <c r="A27" s="27">
        <v>19</v>
      </c>
      <c r="B27" s="16"/>
      <c r="C27" s="16"/>
      <c r="D27" s="16"/>
      <c r="E27" s="27">
        <v>19</v>
      </c>
      <c r="F27" s="22"/>
      <c r="G27" s="22"/>
      <c r="H27" s="177"/>
      <c r="I27" s="16"/>
      <c r="J27" s="16"/>
      <c r="K27" s="16"/>
      <c r="L27" s="27">
        <v>19</v>
      </c>
      <c r="M27" s="145"/>
    </row>
    <row r="28" spans="1:13" ht="12" customHeight="1">
      <c r="A28" s="27">
        <v>20</v>
      </c>
      <c r="B28" s="16"/>
      <c r="C28" s="16"/>
      <c r="D28" s="16"/>
      <c r="E28" s="27">
        <v>20</v>
      </c>
      <c r="F28" s="22"/>
      <c r="G28" s="22"/>
      <c r="H28" s="178"/>
      <c r="I28" s="16"/>
      <c r="J28" s="16"/>
      <c r="K28" s="16"/>
      <c r="L28" s="27">
        <v>20</v>
      </c>
      <c r="M28" s="145"/>
    </row>
    <row r="29" spans="1:13" ht="12" customHeight="1">
      <c r="A29" s="27">
        <v>21</v>
      </c>
      <c r="B29" s="16"/>
      <c r="C29" s="16"/>
      <c r="D29" s="16"/>
      <c r="E29" s="27">
        <v>21</v>
      </c>
      <c r="F29" s="22"/>
      <c r="G29" s="22"/>
      <c r="H29" s="179"/>
      <c r="I29" s="16"/>
      <c r="J29" s="16"/>
      <c r="K29" s="16"/>
      <c r="L29" s="27">
        <v>21</v>
      </c>
      <c r="M29" s="145"/>
    </row>
    <row r="30" spans="1:13" ht="12" customHeight="1">
      <c r="A30" s="27">
        <v>22</v>
      </c>
      <c r="B30" s="16"/>
      <c r="C30" s="16"/>
      <c r="D30" s="16"/>
      <c r="E30" s="27">
        <v>22</v>
      </c>
      <c r="F30" s="22"/>
      <c r="G30" s="22"/>
      <c r="H30" s="179"/>
      <c r="I30" s="16"/>
      <c r="J30" s="16"/>
      <c r="K30" s="16"/>
      <c r="L30" s="27">
        <v>22</v>
      </c>
      <c r="M30" s="145"/>
    </row>
    <row r="31" spans="1:13" ht="12" customHeight="1">
      <c r="A31" s="27">
        <v>23</v>
      </c>
      <c r="B31" s="16"/>
      <c r="C31" s="16"/>
      <c r="D31" s="16"/>
      <c r="E31" s="27">
        <v>23</v>
      </c>
      <c r="F31" s="22"/>
      <c r="G31" s="22"/>
      <c r="H31" s="179"/>
      <c r="I31" s="16"/>
      <c r="J31" s="16"/>
      <c r="K31" s="16"/>
      <c r="L31" s="27">
        <v>23</v>
      </c>
      <c r="M31" s="145"/>
    </row>
    <row r="32" spans="1:13" ht="12" customHeight="1">
      <c r="A32" s="27">
        <v>24</v>
      </c>
      <c r="B32" s="16"/>
      <c r="C32" s="16"/>
      <c r="D32" s="16"/>
      <c r="E32" s="27">
        <v>24</v>
      </c>
      <c r="F32" s="22"/>
      <c r="G32" s="22"/>
      <c r="H32" s="179"/>
      <c r="I32" s="16"/>
      <c r="J32" s="16"/>
      <c r="K32" s="16"/>
      <c r="L32" s="27">
        <v>24</v>
      </c>
      <c r="M32" s="145"/>
    </row>
    <row r="33" spans="1:13" ht="12" customHeight="1">
      <c r="A33" s="27">
        <v>25</v>
      </c>
      <c r="B33" s="16"/>
      <c r="C33" s="16"/>
      <c r="D33" s="16"/>
      <c r="E33" s="27">
        <v>25</v>
      </c>
      <c r="F33" s="22"/>
      <c r="G33" s="22"/>
      <c r="H33" s="179"/>
      <c r="I33" s="16"/>
      <c r="J33" s="16"/>
      <c r="K33" s="16"/>
      <c r="L33" s="27">
        <v>25</v>
      </c>
      <c r="M33" s="145"/>
    </row>
    <row r="34" spans="1:13" ht="12" customHeight="1">
      <c r="A34" s="27">
        <v>26</v>
      </c>
      <c r="B34" s="16"/>
      <c r="C34" s="16"/>
      <c r="D34" s="16"/>
      <c r="E34" s="27">
        <v>26</v>
      </c>
      <c r="F34" s="22"/>
      <c r="G34" s="22"/>
      <c r="H34" s="179"/>
      <c r="I34" s="16"/>
      <c r="J34" s="16"/>
      <c r="K34" s="16"/>
      <c r="L34" s="27">
        <v>26</v>
      </c>
      <c r="M34" s="145"/>
    </row>
    <row r="35" spans="1:13" ht="12" customHeight="1">
      <c r="A35" s="27">
        <v>27</v>
      </c>
      <c r="B35" s="16"/>
      <c r="C35" s="16"/>
      <c r="D35" s="16"/>
      <c r="E35" s="27">
        <v>27</v>
      </c>
      <c r="F35" s="22"/>
      <c r="G35" s="22"/>
      <c r="H35" s="179"/>
      <c r="I35" s="16"/>
      <c r="J35" s="16"/>
      <c r="K35" s="16"/>
      <c r="L35" s="27">
        <v>27</v>
      </c>
      <c r="M35" s="145"/>
    </row>
    <row r="36" spans="1:13" ht="12" customHeight="1">
      <c r="A36" s="27">
        <v>28</v>
      </c>
      <c r="B36" s="16"/>
      <c r="C36" s="16"/>
      <c r="D36" s="16"/>
      <c r="E36" s="27">
        <v>28</v>
      </c>
      <c r="F36" s="22"/>
      <c r="G36" s="22"/>
      <c r="H36" s="179"/>
      <c r="I36" s="16"/>
      <c r="J36" s="16"/>
      <c r="K36" s="16"/>
      <c r="L36" s="27">
        <v>28</v>
      </c>
      <c r="M36" s="145"/>
    </row>
    <row r="37" spans="1:13" ht="12" customHeight="1">
      <c r="A37" s="27">
        <v>29</v>
      </c>
      <c r="B37" s="16"/>
      <c r="C37" s="16"/>
      <c r="D37" s="15"/>
      <c r="E37" s="27">
        <v>29</v>
      </c>
      <c r="F37" s="392" t="s">
        <v>77</v>
      </c>
      <c r="G37" s="393"/>
      <c r="H37" s="394"/>
      <c r="I37" s="15"/>
      <c r="J37" s="15"/>
      <c r="K37" s="15"/>
      <c r="L37" s="27">
        <v>29</v>
      </c>
      <c r="M37" s="145"/>
    </row>
    <row r="38" spans="1:13" ht="12" customHeight="1" thickBot="1">
      <c r="A38" s="148">
        <v>30</v>
      </c>
      <c r="B38" s="169"/>
      <c r="C38" s="169"/>
      <c r="D38" s="25"/>
      <c r="E38" s="148">
        <v>30</v>
      </c>
      <c r="F38" s="395" t="s">
        <v>170</v>
      </c>
      <c r="G38" s="396"/>
      <c r="H38" s="397"/>
      <c r="I38" s="25"/>
      <c r="J38" s="25"/>
      <c r="K38" s="25"/>
      <c r="L38" s="148">
        <v>30</v>
      </c>
      <c r="M38" s="145"/>
    </row>
    <row r="39" spans="1:13" ht="13.5" thickBot="1">
      <c r="A39" s="170">
        <v>31</v>
      </c>
      <c r="B39" s="188">
        <f>SUM(B23:B37)</f>
        <v>6362</v>
      </c>
      <c r="C39" s="188">
        <f>SUM(C23:C37)</f>
        <v>0</v>
      </c>
      <c r="D39" s="171">
        <f>SUM(D23:D38)</f>
        <v>0</v>
      </c>
      <c r="E39" s="170">
        <v>31</v>
      </c>
      <c r="F39" s="398" t="s">
        <v>78</v>
      </c>
      <c r="G39" s="399"/>
      <c r="H39" s="400"/>
      <c r="I39" s="171">
        <f>SUM(I23:I38)</f>
        <v>0</v>
      </c>
      <c r="J39" s="171">
        <f>SUM(J23:J38)</f>
        <v>0</v>
      </c>
      <c r="K39" s="171">
        <f>SUM(K23:K38)</f>
        <v>0</v>
      </c>
      <c r="L39" s="170">
        <v>31</v>
      </c>
      <c r="M39" s="185"/>
    </row>
    <row r="40" spans="4:13" ht="12.75" customHeight="1">
      <c r="D40" s="226" t="s">
        <v>11</v>
      </c>
      <c r="E40" s="226"/>
      <c r="F40" s="226"/>
      <c r="G40" s="226"/>
      <c r="H40" s="226"/>
      <c r="I40" s="226"/>
      <c r="M40" s="4"/>
    </row>
    <row r="41" spans="1:11" ht="12.75" customHeight="1">
      <c r="A41" s="401" t="s">
        <v>182</v>
      </c>
      <c r="B41" s="401"/>
      <c r="C41" s="401"/>
      <c r="D41" s="402" t="s">
        <v>172</v>
      </c>
      <c r="E41" s="402"/>
      <c r="F41" s="402"/>
      <c r="G41" s="402"/>
      <c r="H41" s="402"/>
      <c r="I41" s="402"/>
      <c r="K41" s="186" t="s">
        <v>188</v>
      </c>
    </row>
    <row r="42" spans="4:9" ht="12.75" customHeight="1">
      <c r="D42" s="402"/>
      <c r="E42" s="402"/>
      <c r="F42" s="402"/>
      <c r="G42" s="402"/>
      <c r="H42" s="402"/>
      <c r="I42" s="402"/>
    </row>
    <row r="43" ht="21.75" customHeight="1"/>
    <row r="44" ht="15" customHeight="1" hidden="1"/>
    <row r="45" ht="10.5" customHeight="1" hidden="1"/>
    <row r="46" ht="10.5" customHeight="1" hidden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9.75" customHeight="1" hidden="1"/>
    <row r="55" ht="9.7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252.75" customHeight="1" hidden="1"/>
    <row r="2289" ht="15.75" hidden="1"/>
    <row r="2290" ht="15.75" hidden="1"/>
  </sheetData>
  <sheetProtection/>
  <mergeCells count="45">
    <mergeCell ref="F38:H38"/>
    <mergeCell ref="F39:H39"/>
    <mergeCell ref="D40:I40"/>
    <mergeCell ref="A41:C41"/>
    <mergeCell ref="D41:I42"/>
    <mergeCell ref="F18:H18"/>
    <mergeCell ref="F19:H19"/>
    <mergeCell ref="F20:H20"/>
    <mergeCell ref="F21:H21"/>
    <mergeCell ref="F22:H22"/>
    <mergeCell ref="F37:H37"/>
    <mergeCell ref="F12:H12"/>
    <mergeCell ref="F13:H13"/>
    <mergeCell ref="F14:H14"/>
    <mergeCell ref="F15:H15"/>
    <mergeCell ref="F16:H16"/>
    <mergeCell ref="F17:H17"/>
    <mergeCell ref="K6:K8"/>
    <mergeCell ref="B7:B8"/>
    <mergeCell ref="C7:C8"/>
    <mergeCell ref="F9:H9"/>
    <mergeCell ref="F10:H10"/>
    <mergeCell ref="F11:H11"/>
    <mergeCell ref="A5:A8"/>
    <mergeCell ref="B5:D5"/>
    <mergeCell ref="E5:H8"/>
    <mergeCell ref="I5:K5"/>
    <mergeCell ref="L5:L8"/>
    <mergeCell ref="M5:M8"/>
    <mergeCell ref="B6:C6"/>
    <mergeCell ref="D6:D8"/>
    <mergeCell ref="I6:I8"/>
    <mergeCell ref="J6:J8"/>
    <mergeCell ref="A3:B3"/>
    <mergeCell ref="E3:H3"/>
    <mergeCell ref="J3:K3"/>
    <mergeCell ref="A4:B4"/>
    <mergeCell ref="E4:H4"/>
    <mergeCell ref="J4:K4"/>
    <mergeCell ref="A1:B1"/>
    <mergeCell ref="E1:H1"/>
    <mergeCell ref="J1:K1"/>
    <mergeCell ref="A2:B2"/>
    <mergeCell ref="E2:H2"/>
    <mergeCell ref="J2:K2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0">
      <selection activeCell="J44" sqref="J44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2.28125" style="0" bestFit="1" customWidth="1"/>
    <col min="13" max="13" width="1.7109375" style="0" customWidth="1"/>
    <col min="14" max="16384" width="8.7109375" style="0" hidden="1" customWidth="1"/>
  </cols>
  <sheetData>
    <row r="1" spans="1:12" ht="15">
      <c r="A1" s="351" t="s">
        <v>154</v>
      </c>
      <c r="B1" s="352"/>
      <c r="C1" s="163"/>
      <c r="D1" s="163"/>
      <c r="K1" t="s">
        <v>8</v>
      </c>
      <c r="L1" s="164"/>
    </row>
    <row r="2" spans="1:12" ht="15">
      <c r="A2" s="351" t="s">
        <v>155</v>
      </c>
      <c r="B2" s="352"/>
      <c r="C2" s="163"/>
      <c r="D2" s="163"/>
      <c r="E2" s="353" t="s">
        <v>156</v>
      </c>
      <c r="F2" s="353"/>
      <c r="G2" s="353"/>
      <c r="H2" s="353"/>
      <c r="I2" s="165" t="s">
        <v>157</v>
      </c>
      <c r="J2" s="166"/>
      <c r="K2" s="166"/>
      <c r="L2" s="164"/>
    </row>
    <row r="3" spans="1:12" ht="15">
      <c r="A3" s="354" t="s">
        <v>158</v>
      </c>
      <c r="B3" s="354"/>
      <c r="C3" s="354"/>
      <c r="D3" s="354"/>
      <c r="E3" s="353" t="s">
        <v>122</v>
      </c>
      <c r="F3" s="353"/>
      <c r="G3" s="353"/>
      <c r="H3" s="353"/>
      <c r="I3" s="165" t="s">
        <v>159</v>
      </c>
      <c r="J3" s="165"/>
      <c r="K3" s="165"/>
      <c r="L3" s="164"/>
    </row>
    <row r="4" spans="1:12" ht="12.75">
      <c r="A4" s="354" t="s">
        <v>198</v>
      </c>
      <c r="B4" s="354"/>
      <c r="C4" s="354"/>
      <c r="D4" s="354"/>
      <c r="E4" s="355" t="s">
        <v>190</v>
      </c>
      <c r="F4" s="356"/>
      <c r="G4" s="356"/>
      <c r="H4" s="356"/>
      <c r="I4" s="167" t="s">
        <v>160</v>
      </c>
      <c r="J4" s="168">
        <v>2020</v>
      </c>
      <c r="K4" s="165"/>
      <c r="L4" s="164"/>
    </row>
    <row r="5" spans="1:12" ht="21" customHeight="1">
      <c r="A5" s="358" t="s">
        <v>189</v>
      </c>
      <c r="B5" s="359"/>
      <c r="C5" s="359"/>
      <c r="D5" s="359"/>
      <c r="E5" s="357"/>
      <c r="F5" s="357"/>
      <c r="G5" s="357"/>
      <c r="H5" s="357"/>
      <c r="I5" s="165"/>
      <c r="J5" s="360" t="s">
        <v>25</v>
      </c>
      <c r="K5" s="360"/>
      <c r="L5" s="164"/>
    </row>
    <row r="6" spans="1:12" ht="21" customHeight="1">
      <c r="A6" s="361"/>
      <c r="B6" s="361"/>
      <c r="C6" s="361"/>
      <c r="D6" s="361"/>
      <c r="E6" s="362" t="s">
        <v>9</v>
      </c>
      <c r="F6" s="362"/>
      <c r="G6" s="362"/>
      <c r="H6" s="362"/>
      <c r="J6" s="363" t="s">
        <v>161</v>
      </c>
      <c r="K6" s="363"/>
      <c r="L6" s="164"/>
    </row>
    <row r="7" spans="1:12" ht="12" customHeight="1">
      <c r="A7" s="300"/>
      <c r="B7" s="217" t="s">
        <v>0</v>
      </c>
      <c r="C7" s="303"/>
      <c r="D7" s="304"/>
      <c r="E7" s="364" t="s">
        <v>162</v>
      </c>
      <c r="F7" s="365"/>
      <c r="G7" s="365"/>
      <c r="H7" s="366"/>
      <c r="I7" s="217" t="s">
        <v>213</v>
      </c>
      <c r="J7" s="218"/>
      <c r="K7" s="219"/>
      <c r="L7" s="212"/>
    </row>
    <row r="8" spans="1:12" ht="12" customHeight="1">
      <c r="A8" s="301"/>
      <c r="B8" s="373" t="s">
        <v>1</v>
      </c>
      <c r="C8" s="314"/>
      <c r="D8" s="215" t="s">
        <v>222</v>
      </c>
      <c r="E8" s="367"/>
      <c r="F8" s="368"/>
      <c r="G8" s="368"/>
      <c r="H8" s="369"/>
      <c r="I8" s="224" t="s">
        <v>2</v>
      </c>
      <c r="J8" s="224" t="s">
        <v>3</v>
      </c>
      <c r="K8" s="224" t="s">
        <v>4</v>
      </c>
      <c r="L8" s="213"/>
    </row>
    <row r="9" spans="1:12" ht="12" customHeight="1">
      <c r="A9" s="301"/>
      <c r="B9" s="224" t="s">
        <v>220</v>
      </c>
      <c r="C9" s="224" t="s">
        <v>221</v>
      </c>
      <c r="D9" s="318"/>
      <c r="E9" s="367"/>
      <c r="F9" s="368"/>
      <c r="G9" s="368"/>
      <c r="H9" s="369"/>
      <c r="I9" s="225"/>
      <c r="J9" s="220"/>
      <c r="K9" s="225"/>
      <c r="L9" s="213"/>
    </row>
    <row r="10" spans="1:12" ht="12" customHeight="1">
      <c r="A10" s="302"/>
      <c r="B10" s="225"/>
      <c r="C10" s="225"/>
      <c r="D10" s="216"/>
      <c r="E10" s="370"/>
      <c r="F10" s="371"/>
      <c r="G10" s="371"/>
      <c r="H10" s="372"/>
      <c r="I10" s="225"/>
      <c r="J10" s="220"/>
      <c r="K10" s="225"/>
      <c r="L10" s="214"/>
    </row>
    <row r="11" spans="1:12" ht="12" customHeight="1">
      <c r="A11" s="144">
        <v>1</v>
      </c>
      <c r="B11" s="15"/>
      <c r="C11" s="15"/>
      <c r="D11" s="15"/>
      <c r="E11" s="144">
        <v>1</v>
      </c>
      <c r="F11" s="374" t="s">
        <v>5</v>
      </c>
      <c r="G11" s="374"/>
      <c r="H11" s="375"/>
      <c r="I11" s="144"/>
      <c r="J11" s="144"/>
      <c r="K11" s="144"/>
      <c r="L11" s="144">
        <v>1</v>
      </c>
    </row>
    <row r="12" spans="1:12" ht="12" customHeight="1">
      <c r="A12" s="27">
        <v>2</v>
      </c>
      <c r="B12" s="146">
        <v>79999</v>
      </c>
      <c r="C12" s="146">
        <v>74599</v>
      </c>
      <c r="D12" s="146">
        <v>77417</v>
      </c>
      <c r="E12" s="27">
        <v>2</v>
      </c>
      <c r="F12" s="321" t="s">
        <v>163</v>
      </c>
      <c r="G12" s="376"/>
      <c r="H12" s="322"/>
      <c r="I12" s="146">
        <v>37318</v>
      </c>
      <c r="J12" s="190">
        <v>37318</v>
      </c>
      <c r="K12" s="190">
        <v>37318</v>
      </c>
      <c r="L12" s="27">
        <v>2</v>
      </c>
    </row>
    <row r="13" spans="1:12" ht="12" customHeight="1">
      <c r="A13" s="27">
        <v>3</v>
      </c>
      <c r="B13" s="146"/>
      <c r="C13" s="146"/>
      <c r="D13" s="146"/>
      <c r="E13" s="27">
        <v>3</v>
      </c>
      <c r="F13" s="321" t="s">
        <v>164</v>
      </c>
      <c r="G13" s="376"/>
      <c r="H13" s="322"/>
      <c r="I13" s="146"/>
      <c r="J13" s="190"/>
      <c r="K13" s="190"/>
      <c r="L13" s="27">
        <v>3</v>
      </c>
    </row>
    <row r="14" spans="1:12" ht="12" customHeight="1">
      <c r="A14" s="27">
        <v>4</v>
      </c>
      <c r="B14" s="146"/>
      <c r="C14" s="146"/>
      <c r="D14" s="146"/>
      <c r="E14" s="27">
        <v>4</v>
      </c>
      <c r="F14" s="321" t="s">
        <v>13</v>
      </c>
      <c r="G14" s="376"/>
      <c r="H14" s="322"/>
      <c r="I14" s="146"/>
      <c r="J14" s="190"/>
      <c r="K14" s="190"/>
      <c r="L14" s="27">
        <v>4</v>
      </c>
    </row>
    <row r="15" spans="1:12" ht="12" customHeight="1">
      <c r="A15" s="27">
        <v>5</v>
      </c>
      <c r="B15" s="146" t="s">
        <v>8</v>
      </c>
      <c r="C15" s="146"/>
      <c r="D15" s="146"/>
      <c r="E15" s="27">
        <v>5</v>
      </c>
      <c r="F15" s="321" t="s">
        <v>14</v>
      </c>
      <c r="G15" s="376"/>
      <c r="H15" s="322"/>
      <c r="I15" s="146"/>
      <c r="J15" s="190"/>
      <c r="K15" s="190"/>
      <c r="L15" s="27">
        <v>5</v>
      </c>
    </row>
    <row r="16" spans="1:12" ht="12" customHeight="1">
      <c r="A16" s="27">
        <v>6</v>
      </c>
      <c r="B16" s="146">
        <v>10000</v>
      </c>
      <c r="C16" s="146">
        <v>10000</v>
      </c>
      <c r="D16" s="146">
        <v>5000</v>
      </c>
      <c r="E16" s="27">
        <v>6</v>
      </c>
      <c r="F16" s="321" t="s">
        <v>15</v>
      </c>
      <c r="G16" s="376"/>
      <c r="H16" s="322"/>
      <c r="I16" s="146">
        <v>10000</v>
      </c>
      <c r="J16" s="190">
        <v>10000</v>
      </c>
      <c r="K16" s="190">
        <v>10000</v>
      </c>
      <c r="L16" s="27">
        <v>6</v>
      </c>
    </row>
    <row r="17" spans="1:12" ht="12" customHeight="1">
      <c r="A17" s="27">
        <v>7</v>
      </c>
      <c r="B17" s="146"/>
      <c r="C17" s="146"/>
      <c r="D17" s="146"/>
      <c r="E17" s="27">
        <v>7</v>
      </c>
      <c r="F17" s="377"/>
      <c r="G17" s="345"/>
      <c r="H17" s="346"/>
      <c r="I17" s="146"/>
      <c r="J17" s="190"/>
      <c r="K17" s="190"/>
      <c r="L17" s="27">
        <v>7</v>
      </c>
    </row>
    <row r="18" spans="1:12" ht="12" customHeight="1">
      <c r="A18" s="27">
        <v>8</v>
      </c>
      <c r="B18" s="146"/>
      <c r="C18" s="146"/>
      <c r="D18" s="146"/>
      <c r="E18" s="27">
        <v>8</v>
      </c>
      <c r="F18" s="377"/>
      <c r="G18" s="345"/>
      <c r="H18" s="346"/>
      <c r="I18" s="146"/>
      <c r="J18" s="190"/>
      <c r="K18" s="190"/>
      <c r="L18" s="27">
        <v>8</v>
      </c>
    </row>
    <row r="19" spans="1:12" ht="12" customHeight="1">
      <c r="A19" s="27">
        <v>9</v>
      </c>
      <c r="B19" s="146"/>
      <c r="C19" s="146"/>
      <c r="D19" s="146"/>
      <c r="E19" s="27">
        <v>9</v>
      </c>
      <c r="F19" s="377"/>
      <c r="G19" s="345"/>
      <c r="H19" s="346"/>
      <c r="I19" s="146"/>
      <c r="J19" s="190"/>
      <c r="K19" s="190"/>
      <c r="L19" s="27">
        <v>9</v>
      </c>
    </row>
    <row r="20" spans="1:12" ht="12" customHeight="1">
      <c r="A20" s="27">
        <v>10</v>
      </c>
      <c r="B20" s="146">
        <f>SUM(B12:B19)</f>
        <v>89999</v>
      </c>
      <c r="C20" s="146">
        <f>SUM(C12:C19)</f>
        <v>84599</v>
      </c>
      <c r="D20" s="146">
        <f>SUM(D12:D19)</f>
        <v>82417</v>
      </c>
      <c r="E20" s="27">
        <v>10</v>
      </c>
      <c r="F20" s="321" t="s">
        <v>165</v>
      </c>
      <c r="G20" s="376"/>
      <c r="H20" s="322"/>
      <c r="I20" s="146">
        <f>SUM(I12:I19)</f>
        <v>47318</v>
      </c>
      <c r="J20" s="190">
        <f>SUM(J12:J19)</f>
        <v>47318</v>
      </c>
      <c r="K20" s="190">
        <f>SUM(K12:K19)</f>
        <v>47318</v>
      </c>
      <c r="L20" s="27">
        <v>10</v>
      </c>
    </row>
    <row r="21" spans="1:12" ht="12" customHeight="1">
      <c r="A21" s="27">
        <v>11</v>
      </c>
      <c r="B21" s="15"/>
      <c r="C21" s="15"/>
      <c r="D21" s="16"/>
      <c r="E21" s="27">
        <v>11</v>
      </c>
      <c r="F21" s="321" t="s">
        <v>21</v>
      </c>
      <c r="G21" s="376"/>
      <c r="H21" s="322"/>
      <c r="I21" s="16"/>
      <c r="J21" s="190"/>
      <c r="K21" s="190"/>
      <c r="L21" s="27">
        <v>11</v>
      </c>
    </row>
    <row r="22" spans="1:12" ht="12" customHeight="1" thickBot="1">
      <c r="A22" s="148">
        <v>12</v>
      </c>
      <c r="B22" s="25" t="s">
        <v>8</v>
      </c>
      <c r="C22" s="25"/>
      <c r="D22" s="169"/>
      <c r="E22" s="148">
        <v>12</v>
      </c>
      <c r="F22" s="325" t="s">
        <v>19</v>
      </c>
      <c r="G22" s="378"/>
      <c r="H22" s="326"/>
      <c r="I22" s="169"/>
      <c r="J22" s="150"/>
      <c r="K22" s="150"/>
      <c r="L22" s="148">
        <v>12</v>
      </c>
    </row>
    <row r="23" spans="1:12" ht="13.5" thickBot="1">
      <c r="A23" s="170">
        <v>13</v>
      </c>
      <c r="B23" s="188">
        <f>SUM(B20:B22)</f>
        <v>89999</v>
      </c>
      <c r="C23" s="188">
        <f>SUM(C20:C22)</f>
        <v>84599</v>
      </c>
      <c r="D23" s="189">
        <f>SUM(D20:D22)</f>
        <v>82417</v>
      </c>
      <c r="E23" s="170">
        <v>13</v>
      </c>
      <c r="F23" s="382" t="s">
        <v>20</v>
      </c>
      <c r="G23" s="383"/>
      <c r="H23" s="384"/>
      <c r="I23" s="188">
        <f>SUM(I20:I22)</f>
        <v>47318</v>
      </c>
      <c r="J23" s="191">
        <f>SUM(J20:J22)</f>
        <v>47318</v>
      </c>
      <c r="K23" s="191">
        <f>SUM(K20:K22)</f>
        <v>47318</v>
      </c>
      <c r="L23" s="170">
        <v>13</v>
      </c>
    </row>
    <row r="24" spans="1:12" ht="12" customHeight="1">
      <c r="A24" s="172">
        <v>14</v>
      </c>
      <c r="B24" s="173"/>
      <c r="C24" s="173"/>
      <c r="D24" s="173"/>
      <c r="E24" s="172">
        <v>14</v>
      </c>
      <c r="F24" s="385" t="s">
        <v>166</v>
      </c>
      <c r="G24" s="385"/>
      <c r="H24" s="386"/>
      <c r="I24" s="173"/>
      <c r="J24" s="173"/>
      <c r="K24" s="156"/>
      <c r="L24" s="172">
        <v>14</v>
      </c>
    </row>
    <row r="25" spans="1:12" ht="33.75">
      <c r="A25" s="174">
        <v>15</v>
      </c>
      <c r="B25" s="175"/>
      <c r="C25" s="175"/>
      <c r="D25" s="175"/>
      <c r="E25" s="174">
        <v>15</v>
      </c>
      <c r="F25" s="176" t="s">
        <v>167</v>
      </c>
      <c r="G25" s="176" t="s">
        <v>168</v>
      </c>
      <c r="H25" s="176" t="s">
        <v>169</v>
      </c>
      <c r="I25" s="175"/>
      <c r="J25" s="175"/>
      <c r="K25" s="192"/>
      <c r="L25" s="174">
        <v>15</v>
      </c>
    </row>
    <row r="26" spans="1:12" ht="12" customHeight="1">
      <c r="A26" s="174">
        <v>16</v>
      </c>
      <c r="B26" s="146">
        <v>15400</v>
      </c>
      <c r="C26" s="146">
        <v>7182</v>
      </c>
      <c r="D26" s="146">
        <v>43000</v>
      </c>
      <c r="E26" s="174">
        <v>16</v>
      </c>
      <c r="F26" s="22" t="s">
        <v>191</v>
      </c>
      <c r="G26" s="22" t="s">
        <v>176</v>
      </c>
      <c r="H26" s="177" t="s">
        <v>185</v>
      </c>
      <c r="I26" s="146">
        <v>34000</v>
      </c>
      <c r="J26" s="192">
        <v>34000</v>
      </c>
      <c r="K26" s="192">
        <v>34000</v>
      </c>
      <c r="L26" s="174">
        <v>16</v>
      </c>
    </row>
    <row r="27" spans="1:12" ht="12" customHeight="1">
      <c r="A27" s="27">
        <v>17</v>
      </c>
      <c r="B27" s="146"/>
      <c r="C27" s="146"/>
      <c r="D27" s="146">
        <v>10000</v>
      </c>
      <c r="E27" s="27">
        <v>17</v>
      </c>
      <c r="F27" s="22" t="s">
        <v>192</v>
      </c>
      <c r="G27" s="22" t="s">
        <v>176</v>
      </c>
      <c r="H27" s="178" t="s">
        <v>92</v>
      </c>
      <c r="I27" s="146">
        <v>5000</v>
      </c>
      <c r="J27" s="190">
        <v>5000</v>
      </c>
      <c r="K27" s="190">
        <v>5000</v>
      </c>
      <c r="L27" s="27">
        <v>17</v>
      </c>
    </row>
    <row r="28" spans="1:12" ht="12" customHeight="1">
      <c r="A28" s="27">
        <v>18</v>
      </c>
      <c r="B28" s="146"/>
      <c r="C28" s="146"/>
      <c r="D28" s="146"/>
      <c r="E28" s="27">
        <v>18</v>
      </c>
      <c r="F28" s="22"/>
      <c r="G28" s="22"/>
      <c r="H28" s="179"/>
      <c r="I28" s="146"/>
      <c r="J28" s="190"/>
      <c r="K28" s="190"/>
      <c r="L28" s="27">
        <v>18</v>
      </c>
    </row>
    <row r="29" spans="1:12" ht="12" customHeight="1">
      <c r="A29" s="27">
        <v>19</v>
      </c>
      <c r="B29" s="16"/>
      <c r="C29" s="16"/>
      <c r="D29" s="16"/>
      <c r="E29" s="27">
        <v>19</v>
      </c>
      <c r="F29" s="22"/>
      <c r="G29" s="22"/>
      <c r="H29" s="177"/>
      <c r="I29" s="16"/>
      <c r="J29" s="190"/>
      <c r="K29" s="190"/>
      <c r="L29" s="27">
        <v>19</v>
      </c>
    </row>
    <row r="30" spans="1:12" ht="12" customHeight="1">
      <c r="A30" s="27">
        <v>20</v>
      </c>
      <c r="B30" s="16"/>
      <c r="C30" s="16"/>
      <c r="D30" s="16"/>
      <c r="E30" s="27">
        <v>20</v>
      </c>
      <c r="F30" s="22"/>
      <c r="G30" s="22"/>
      <c r="H30" s="178"/>
      <c r="I30" s="16"/>
      <c r="J30" s="190"/>
      <c r="K30" s="190"/>
      <c r="L30" s="27">
        <v>20</v>
      </c>
    </row>
    <row r="31" spans="1:12" ht="12" customHeight="1">
      <c r="A31" s="27">
        <v>21</v>
      </c>
      <c r="B31" s="16"/>
      <c r="C31" s="16"/>
      <c r="D31" s="16"/>
      <c r="E31" s="27">
        <v>21</v>
      </c>
      <c r="F31" s="22"/>
      <c r="G31" s="22"/>
      <c r="H31" s="179"/>
      <c r="I31" s="16"/>
      <c r="J31" s="190"/>
      <c r="K31" s="190"/>
      <c r="L31" s="27">
        <v>21</v>
      </c>
    </row>
    <row r="32" spans="1:12" ht="12" customHeight="1">
      <c r="A32" s="27">
        <v>22</v>
      </c>
      <c r="B32" s="16"/>
      <c r="C32" s="16"/>
      <c r="D32" s="16"/>
      <c r="E32" s="27">
        <v>22</v>
      </c>
      <c r="F32" s="22"/>
      <c r="G32" s="22"/>
      <c r="H32" s="179"/>
      <c r="I32" s="16"/>
      <c r="J32" s="190"/>
      <c r="K32" s="190"/>
      <c r="L32" s="27">
        <v>22</v>
      </c>
    </row>
    <row r="33" spans="1:12" ht="12" customHeight="1">
      <c r="A33" s="27">
        <v>23</v>
      </c>
      <c r="B33" s="16"/>
      <c r="C33" s="16"/>
      <c r="D33" s="16"/>
      <c r="E33" s="27">
        <v>23</v>
      </c>
      <c r="F33" s="22"/>
      <c r="G33" s="22"/>
      <c r="H33" s="179"/>
      <c r="I33" s="16"/>
      <c r="J33" s="190"/>
      <c r="K33" s="190"/>
      <c r="L33" s="27">
        <v>23</v>
      </c>
    </row>
    <row r="34" spans="1:12" ht="12" customHeight="1">
      <c r="A34" s="27">
        <v>24</v>
      </c>
      <c r="B34" s="16"/>
      <c r="C34" s="16"/>
      <c r="D34" s="16"/>
      <c r="E34" s="27">
        <v>24</v>
      </c>
      <c r="F34" s="22"/>
      <c r="G34" s="22"/>
      <c r="H34" s="179"/>
      <c r="I34" s="16"/>
      <c r="J34" s="190"/>
      <c r="K34" s="190"/>
      <c r="L34" s="27">
        <v>24</v>
      </c>
    </row>
    <row r="35" spans="1:12" ht="12" customHeight="1">
      <c r="A35" s="27">
        <v>25</v>
      </c>
      <c r="B35" s="16"/>
      <c r="C35" s="16"/>
      <c r="D35" s="16"/>
      <c r="E35" s="27">
        <v>25</v>
      </c>
      <c r="F35" s="22"/>
      <c r="G35" s="22"/>
      <c r="H35" s="179"/>
      <c r="I35" s="16"/>
      <c r="J35" s="190"/>
      <c r="K35" s="190"/>
      <c r="L35" s="27">
        <v>25</v>
      </c>
    </row>
    <row r="36" spans="1:12" ht="12" customHeight="1">
      <c r="A36" s="27">
        <v>26</v>
      </c>
      <c r="B36" s="16"/>
      <c r="C36" s="16"/>
      <c r="D36" s="16"/>
      <c r="E36" s="27">
        <v>26</v>
      </c>
      <c r="F36" s="22"/>
      <c r="G36" s="22"/>
      <c r="H36" s="179"/>
      <c r="I36" s="16"/>
      <c r="J36" s="190"/>
      <c r="K36" s="190"/>
      <c r="L36" s="27">
        <v>26</v>
      </c>
    </row>
    <row r="37" spans="1:12" ht="12" customHeight="1">
      <c r="A37" s="27">
        <v>27</v>
      </c>
      <c r="B37" s="16"/>
      <c r="C37" s="16"/>
      <c r="D37" s="16"/>
      <c r="E37" s="27">
        <v>27</v>
      </c>
      <c r="F37" s="22"/>
      <c r="G37" s="22"/>
      <c r="H37" s="179"/>
      <c r="I37" s="16"/>
      <c r="J37" s="190"/>
      <c r="K37" s="190"/>
      <c r="L37" s="27">
        <v>27</v>
      </c>
    </row>
    <row r="38" spans="1:12" ht="12" customHeight="1">
      <c r="A38" s="27">
        <v>28</v>
      </c>
      <c r="B38" s="16"/>
      <c r="C38" s="16"/>
      <c r="D38" s="16"/>
      <c r="E38" s="27">
        <v>28</v>
      </c>
      <c r="F38" s="22"/>
      <c r="G38" s="22"/>
      <c r="H38" s="179"/>
      <c r="I38" s="16"/>
      <c r="J38" s="190"/>
      <c r="K38" s="190"/>
      <c r="L38" s="27">
        <v>28</v>
      </c>
    </row>
    <row r="39" spans="1:12" ht="12" customHeight="1">
      <c r="A39" s="27">
        <v>29</v>
      </c>
      <c r="B39" s="146">
        <v>74599</v>
      </c>
      <c r="C39" s="146">
        <v>77417</v>
      </c>
      <c r="D39" s="15"/>
      <c r="E39" s="27">
        <v>29</v>
      </c>
      <c r="F39" s="321" t="s">
        <v>77</v>
      </c>
      <c r="G39" s="376"/>
      <c r="H39" s="322"/>
      <c r="I39" s="15"/>
      <c r="J39" s="147"/>
      <c r="K39" s="147"/>
      <c r="L39" s="27">
        <v>29</v>
      </c>
    </row>
    <row r="40" spans="1:12" ht="12" customHeight="1" thickBot="1">
      <c r="A40" s="148">
        <v>30</v>
      </c>
      <c r="B40" s="169"/>
      <c r="C40" s="169"/>
      <c r="D40" s="25">
        <v>29417</v>
      </c>
      <c r="E40" s="148">
        <v>30</v>
      </c>
      <c r="F40" s="387" t="s">
        <v>170</v>
      </c>
      <c r="G40" s="388"/>
      <c r="H40" s="389"/>
      <c r="I40" s="149">
        <v>8318</v>
      </c>
      <c r="J40" s="193">
        <v>8318</v>
      </c>
      <c r="K40" s="193">
        <v>8318</v>
      </c>
      <c r="L40" s="148">
        <v>30</v>
      </c>
    </row>
    <row r="41" spans="1:12" ht="13.5" thickBot="1">
      <c r="A41" s="170">
        <v>31</v>
      </c>
      <c r="B41" s="188">
        <f>SUM(B25:B39)</f>
        <v>89999</v>
      </c>
      <c r="C41" s="188">
        <f>SUM(C25:C39)</f>
        <v>84599</v>
      </c>
      <c r="D41" s="189">
        <f>SUM(D25:D40)</f>
        <v>82417</v>
      </c>
      <c r="E41" s="170">
        <v>31</v>
      </c>
      <c r="F41" s="382" t="s">
        <v>78</v>
      </c>
      <c r="G41" s="383"/>
      <c r="H41" s="384"/>
      <c r="I41" s="188">
        <f>SUM(I25:I40)</f>
        <v>47318</v>
      </c>
      <c r="J41" s="191">
        <f>SUM(J25:J40)</f>
        <v>47318</v>
      </c>
      <c r="K41" s="191">
        <f>SUM(K25:K40)</f>
        <v>47318</v>
      </c>
      <c r="L41" s="170">
        <v>31</v>
      </c>
    </row>
    <row r="42" spans="1:12" ht="12.75">
      <c r="A42" s="164"/>
      <c r="B42" s="164"/>
      <c r="C42" s="164"/>
      <c r="D42" s="361" t="s">
        <v>11</v>
      </c>
      <c r="E42" s="390"/>
      <c r="F42" s="390"/>
      <c r="G42" s="390"/>
      <c r="H42" s="390"/>
      <c r="I42" s="390"/>
      <c r="J42" s="164"/>
      <c r="K42" s="164"/>
      <c r="L42" s="164"/>
    </row>
    <row r="43" spans="1:12" ht="12.75" customHeight="1">
      <c r="A43" s="379" t="s">
        <v>171</v>
      </c>
      <c r="B43" s="379"/>
      <c r="C43" s="380"/>
      <c r="D43" s="381" t="s">
        <v>172</v>
      </c>
      <c r="E43" s="381"/>
      <c r="F43" s="381"/>
      <c r="G43" s="381"/>
      <c r="H43" s="381"/>
      <c r="I43" s="381"/>
      <c r="K43" s="180" t="s">
        <v>193</v>
      </c>
      <c r="L43" s="164"/>
    </row>
    <row r="44" spans="4:9" ht="12.75">
      <c r="D44" s="381"/>
      <c r="E44" s="381"/>
      <c r="F44" s="381"/>
      <c r="G44" s="381"/>
      <c r="H44" s="381"/>
      <c r="I44" s="381"/>
    </row>
    <row r="45" ht="6" customHeight="1"/>
  </sheetData>
  <sheetProtection/>
  <mergeCells count="44">
    <mergeCell ref="A43:C43"/>
    <mergeCell ref="D43:I44"/>
    <mergeCell ref="F23:H23"/>
    <mergeCell ref="F24:H24"/>
    <mergeCell ref="F39:H39"/>
    <mergeCell ref="F40:H40"/>
    <mergeCell ref="F41:H41"/>
    <mergeCell ref="D42:I42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L7:L10"/>
    <mergeCell ref="B8:C8"/>
    <mergeCell ref="D8:D10"/>
    <mergeCell ref="I8:I10"/>
    <mergeCell ref="J8:J10"/>
    <mergeCell ref="K8:K10"/>
    <mergeCell ref="B9:B10"/>
    <mergeCell ref="C9:C10"/>
    <mergeCell ref="J5:K5"/>
    <mergeCell ref="A6:D6"/>
    <mergeCell ref="E6:H6"/>
    <mergeCell ref="J6:K6"/>
    <mergeCell ref="A7:A10"/>
    <mergeCell ref="B7:D7"/>
    <mergeCell ref="E7:H10"/>
    <mergeCell ref="I7:K7"/>
    <mergeCell ref="A1:B1"/>
    <mergeCell ref="A2:B2"/>
    <mergeCell ref="E2:H2"/>
    <mergeCell ref="A3:D3"/>
    <mergeCell ref="E3:H3"/>
    <mergeCell ref="A4:D4"/>
    <mergeCell ref="E4:H5"/>
    <mergeCell ref="A5:D5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K41" sqref="K41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3.00390625" style="0" customWidth="1"/>
    <col min="13" max="13" width="1.7109375" style="0" customWidth="1"/>
    <col min="14" max="16384" width="8.7109375" style="0" hidden="1" customWidth="1"/>
  </cols>
  <sheetData>
    <row r="1" spans="1:12" ht="15">
      <c r="A1" s="351" t="s">
        <v>154</v>
      </c>
      <c r="B1" s="352"/>
      <c r="C1" s="163"/>
      <c r="D1" s="163"/>
      <c r="K1" t="s">
        <v>8</v>
      </c>
      <c r="L1" s="164"/>
    </row>
    <row r="2" spans="1:12" ht="15">
      <c r="A2" s="351" t="s">
        <v>155</v>
      </c>
      <c r="B2" s="352"/>
      <c r="C2" s="163"/>
      <c r="D2" s="163"/>
      <c r="E2" s="353" t="s">
        <v>156</v>
      </c>
      <c r="F2" s="353"/>
      <c r="G2" s="353"/>
      <c r="H2" s="353"/>
      <c r="I2" s="165" t="s">
        <v>157</v>
      </c>
      <c r="J2" s="166"/>
      <c r="K2" s="166"/>
      <c r="L2" s="164"/>
    </row>
    <row r="3" spans="1:12" ht="15">
      <c r="A3" s="354" t="s">
        <v>158</v>
      </c>
      <c r="B3" s="354"/>
      <c r="C3" s="354"/>
      <c r="D3" s="354"/>
      <c r="E3" s="353" t="s">
        <v>122</v>
      </c>
      <c r="F3" s="353"/>
      <c r="G3" s="353"/>
      <c r="H3" s="353"/>
      <c r="I3" s="165" t="s">
        <v>159</v>
      </c>
      <c r="J3" s="165"/>
      <c r="K3" s="165"/>
      <c r="L3" s="164"/>
    </row>
    <row r="4" spans="1:12" ht="12.75">
      <c r="A4" s="354" t="s">
        <v>196</v>
      </c>
      <c r="B4" s="354"/>
      <c r="C4" s="354"/>
      <c r="D4" s="354"/>
      <c r="E4" s="355" t="s">
        <v>195</v>
      </c>
      <c r="F4" s="356"/>
      <c r="G4" s="356"/>
      <c r="H4" s="356"/>
      <c r="I4" s="167" t="s">
        <v>160</v>
      </c>
      <c r="J4" s="168">
        <v>2020</v>
      </c>
      <c r="K4" s="165"/>
      <c r="L4" s="164"/>
    </row>
    <row r="5" spans="1:12" ht="21" customHeight="1">
      <c r="A5" s="358" t="s">
        <v>194</v>
      </c>
      <c r="B5" s="358"/>
      <c r="C5" s="358"/>
      <c r="D5" s="358"/>
      <c r="E5" s="357"/>
      <c r="F5" s="357"/>
      <c r="G5" s="357"/>
      <c r="H5" s="357"/>
      <c r="I5" s="165"/>
      <c r="J5" s="360" t="s">
        <v>25</v>
      </c>
      <c r="K5" s="360"/>
      <c r="L5" s="164"/>
    </row>
    <row r="6" spans="1:12" ht="21" customHeight="1">
      <c r="A6" s="361"/>
      <c r="B6" s="361"/>
      <c r="C6" s="361"/>
      <c r="D6" s="361"/>
      <c r="E6" s="362" t="s">
        <v>9</v>
      </c>
      <c r="F6" s="362"/>
      <c r="G6" s="362"/>
      <c r="H6" s="362"/>
      <c r="J6" s="363" t="s">
        <v>161</v>
      </c>
      <c r="K6" s="363"/>
      <c r="L6" s="164"/>
    </row>
    <row r="7" spans="1:12" ht="12" customHeight="1">
      <c r="A7" s="300"/>
      <c r="B7" s="217" t="s">
        <v>0</v>
      </c>
      <c r="C7" s="303"/>
      <c r="D7" s="304"/>
      <c r="E7" s="364" t="s">
        <v>162</v>
      </c>
      <c r="F7" s="365"/>
      <c r="G7" s="365"/>
      <c r="H7" s="366"/>
      <c r="I7" s="217" t="s">
        <v>217</v>
      </c>
      <c r="J7" s="218"/>
      <c r="K7" s="219"/>
      <c r="L7" s="212"/>
    </row>
    <row r="8" spans="1:12" ht="12" customHeight="1">
      <c r="A8" s="301"/>
      <c r="B8" s="373" t="s">
        <v>1</v>
      </c>
      <c r="C8" s="314"/>
      <c r="D8" s="215" t="s">
        <v>222</v>
      </c>
      <c r="E8" s="367"/>
      <c r="F8" s="368"/>
      <c r="G8" s="368"/>
      <c r="H8" s="369"/>
      <c r="I8" s="224" t="s">
        <v>2</v>
      </c>
      <c r="J8" s="224" t="s">
        <v>3</v>
      </c>
      <c r="K8" s="224" t="s">
        <v>4</v>
      </c>
      <c r="L8" s="213"/>
    </row>
    <row r="9" spans="1:12" ht="12" customHeight="1">
      <c r="A9" s="301"/>
      <c r="B9" s="224" t="s">
        <v>218</v>
      </c>
      <c r="C9" s="224" t="s">
        <v>223</v>
      </c>
      <c r="D9" s="318"/>
      <c r="E9" s="367"/>
      <c r="F9" s="368"/>
      <c r="G9" s="368"/>
      <c r="H9" s="369"/>
      <c r="I9" s="225"/>
      <c r="J9" s="220"/>
      <c r="K9" s="225"/>
      <c r="L9" s="213"/>
    </row>
    <row r="10" spans="1:12" ht="12" customHeight="1">
      <c r="A10" s="302"/>
      <c r="B10" s="225"/>
      <c r="C10" s="225"/>
      <c r="D10" s="216"/>
      <c r="E10" s="370"/>
      <c r="F10" s="371"/>
      <c r="G10" s="371"/>
      <c r="H10" s="372"/>
      <c r="I10" s="225"/>
      <c r="J10" s="220"/>
      <c r="K10" s="225"/>
      <c r="L10" s="214"/>
    </row>
    <row r="11" spans="1:12" ht="12" customHeight="1">
      <c r="A11" s="144">
        <v>1</v>
      </c>
      <c r="B11" s="15"/>
      <c r="C11" s="15"/>
      <c r="D11" s="15"/>
      <c r="E11" s="144">
        <v>1</v>
      </c>
      <c r="F11" s="374" t="s">
        <v>5</v>
      </c>
      <c r="G11" s="374"/>
      <c r="H11" s="375"/>
      <c r="I11" s="144"/>
      <c r="J11" s="144"/>
      <c r="K11" s="144"/>
      <c r="L11" s="144">
        <v>1</v>
      </c>
    </row>
    <row r="12" spans="1:12" ht="12" customHeight="1">
      <c r="A12" s="27">
        <v>2</v>
      </c>
      <c r="B12" s="146">
        <v>26693</v>
      </c>
      <c r="C12" s="146">
        <v>35277</v>
      </c>
      <c r="D12" s="146">
        <v>46240</v>
      </c>
      <c r="E12" s="27">
        <v>2</v>
      </c>
      <c r="F12" s="321" t="s">
        <v>163</v>
      </c>
      <c r="G12" s="376"/>
      <c r="H12" s="322"/>
      <c r="I12" s="146">
        <v>69379</v>
      </c>
      <c r="J12" s="190">
        <v>69379</v>
      </c>
      <c r="K12" s="190">
        <v>69379</v>
      </c>
      <c r="L12" s="27">
        <v>2</v>
      </c>
    </row>
    <row r="13" spans="1:12" ht="12" customHeight="1">
      <c r="A13" s="27">
        <v>3</v>
      </c>
      <c r="B13" s="146"/>
      <c r="C13" s="146"/>
      <c r="D13" s="146"/>
      <c r="E13" s="27">
        <v>3</v>
      </c>
      <c r="F13" s="321" t="s">
        <v>164</v>
      </c>
      <c r="G13" s="376"/>
      <c r="H13" s="322"/>
      <c r="I13" s="146"/>
      <c r="J13" s="190"/>
      <c r="K13" s="190"/>
      <c r="L13" s="27">
        <v>3</v>
      </c>
    </row>
    <row r="14" spans="1:12" ht="12" customHeight="1">
      <c r="A14" s="27">
        <v>4</v>
      </c>
      <c r="B14" s="146"/>
      <c r="C14" s="146"/>
      <c r="D14" s="146"/>
      <c r="E14" s="27">
        <v>4</v>
      </c>
      <c r="F14" s="321" t="s">
        <v>13</v>
      </c>
      <c r="G14" s="376"/>
      <c r="H14" s="322"/>
      <c r="I14" s="146"/>
      <c r="J14" s="190"/>
      <c r="K14" s="190"/>
      <c r="L14" s="27">
        <v>4</v>
      </c>
    </row>
    <row r="15" spans="1:12" ht="12" customHeight="1">
      <c r="A15" s="27">
        <v>5</v>
      </c>
      <c r="B15" s="146" t="s">
        <v>8</v>
      </c>
      <c r="C15" s="146"/>
      <c r="D15" s="146"/>
      <c r="E15" s="27">
        <v>5</v>
      </c>
      <c r="F15" s="321" t="s">
        <v>14</v>
      </c>
      <c r="G15" s="376"/>
      <c r="H15" s="322"/>
      <c r="I15" s="146"/>
      <c r="J15" s="190"/>
      <c r="K15" s="190"/>
      <c r="L15" s="27">
        <v>5</v>
      </c>
    </row>
    <row r="16" spans="1:12" ht="12" customHeight="1">
      <c r="A16" s="27">
        <v>6</v>
      </c>
      <c r="B16" s="146">
        <v>10000</v>
      </c>
      <c r="C16" s="146">
        <v>20000</v>
      </c>
      <c r="D16" s="146">
        <v>20000</v>
      </c>
      <c r="E16" s="27">
        <v>6</v>
      </c>
      <c r="F16" s="321" t="s">
        <v>15</v>
      </c>
      <c r="G16" s="376"/>
      <c r="H16" s="322"/>
      <c r="I16" s="146">
        <v>20000</v>
      </c>
      <c r="J16" s="190">
        <v>20000</v>
      </c>
      <c r="K16" s="190">
        <v>20000</v>
      </c>
      <c r="L16" s="27">
        <v>6</v>
      </c>
    </row>
    <row r="17" spans="1:12" ht="12" customHeight="1">
      <c r="A17" s="27">
        <v>7</v>
      </c>
      <c r="B17" s="146"/>
      <c r="C17" s="146"/>
      <c r="D17" s="146">
        <v>270000</v>
      </c>
      <c r="E17" s="27">
        <v>7</v>
      </c>
      <c r="F17" s="377" t="s">
        <v>200</v>
      </c>
      <c r="G17" s="345"/>
      <c r="H17" s="346"/>
      <c r="I17" s="146"/>
      <c r="J17" s="190"/>
      <c r="K17" s="190"/>
      <c r="L17" s="27">
        <v>7</v>
      </c>
    </row>
    <row r="18" spans="1:12" ht="12" customHeight="1">
      <c r="A18" s="27">
        <v>8</v>
      </c>
      <c r="B18" s="146"/>
      <c r="C18" s="146"/>
      <c r="D18" s="146"/>
      <c r="E18" s="27">
        <v>8</v>
      </c>
      <c r="F18" s="377"/>
      <c r="G18" s="345"/>
      <c r="H18" s="346"/>
      <c r="I18" s="146"/>
      <c r="J18" s="190"/>
      <c r="K18" s="190"/>
      <c r="L18" s="27">
        <v>8</v>
      </c>
    </row>
    <row r="19" spans="1:12" ht="12" customHeight="1">
      <c r="A19" s="27">
        <v>9</v>
      </c>
      <c r="B19" s="146"/>
      <c r="C19" s="146"/>
      <c r="D19" s="146"/>
      <c r="E19" s="27">
        <v>9</v>
      </c>
      <c r="F19" s="377"/>
      <c r="G19" s="345"/>
      <c r="H19" s="346"/>
      <c r="I19" s="146"/>
      <c r="J19" s="190"/>
      <c r="K19" s="190"/>
      <c r="L19" s="27">
        <v>9</v>
      </c>
    </row>
    <row r="20" spans="1:12" ht="12" customHeight="1">
      <c r="A20" s="27">
        <v>10</v>
      </c>
      <c r="B20" s="146">
        <v>36693</v>
      </c>
      <c r="C20" s="146">
        <f>SUM(C12:C19)</f>
        <v>55277</v>
      </c>
      <c r="D20" s="146">
        <f>SUM(D12:D19)</f>
        <v>336240</v>
      </c>
      <c r="E20" s="27">
        <v>10</v>
      </c>
      <c r="F20" s="321" t="s">
        <v>165</v>
      </c>
      <c r="G20" s="376"/>
      <c r="H20" s="322"/>
      <c r="I20" s="146">
        <f>SUM(I12:I19)</f>
        <v>89379</v>
      </c>
      <c r="J20" s="190">
        <f>SUM(J12:J19)</f>
        <v>89379</v>
      </c>
      <c r="K20" s="190">
        <f>SUM(K12:K19)</f>
        <v>89379</v>
      </c>
      <c r="L20" s="27">
        <v>10</v>
      </c>
    </row>
    <row r="21" spans="1:12" ht="12" customHeight="1">
      <c r="A21" s="27">
        <v>11</v>
      </c>
      <c r="B21" s="15"/>
      <c r="C21" s="15"/>
      <c r="D21" s="16"/>
      <c r="E21" s="27">
        <v>11</v>
      </c>
      <c r="F21" s="321" t="s">
        <v>21</v>
      </c>
      <c r="G21" s="376"/>
      <c r="H21" s="322"/>
      <c r="I21" s="16"/>
      <c r="J21" s="190"/>
      <c r="K21" s="190"/>
      <c r="L21" s="27">
        <v>11</v>
      </c>
    </row>
    <row r="22" spans="1:12" ht="12" customHeight="1" thickBot="1">
      <c r="A22" s="148">
        <v>12</v>
      </c>
      <c r="B22" s="25" t="s">
        <v>8</v>
      </c>
      <c r="C22" s="25"/>
      <c r="D22" s="169"/>
      <c r="E22" s="148">
        <v>12</v>
      </c>
      <c r="F22" s="325" t="s">
        <v>19</v>
      </c>
      <c r="G22" s="378"/>
      <c r="H22" s="326"/>
      <c r="I22" s="169"/>
      <c r="J22" s="150"/>
      <c r="K22" s="150"/>
      <c r="L22" s="148">
        <v>12</v>
      </c>
    </row>
    <row r="23" spans="1:12" ht="13.5" thickBot="1">
      <c r="A23" s="170">
        <v>13</v>
      </c>
      <c r="B23" s="188">
        <f>SUM(B20:B22)</f>
        <v>36693</v>
      </c>
      <c r="C23" s="188">
        <f>SUM(C20:C22)</f>
        <v>55277</v>
      </c>
      <c r="D23" s="189">
        <f>SUM(D20:D22)</f>
        <v>336240</v>
      </c>
      <c r="E23" s="170">
        <v>13</v>
      </c>
      <c r="F23" s="382" t="s">
        <v>20</v>
      </c>
      <c r="G23" s="383"/>
      <c r="H23" s="384"/>
      <c r="I23" s="188">
        <f>SUM(I20:I22)</f>
        <v>89379</v>
      </c>
      <c r="J23" s="191">
        <f>SUM(J20:J22)</f>
        <v>89379</v>
      </c>
      <c r="K23" s="191">
        <f>SUM(K20:K22)</f>
        <v>89379</v>
      </c>
      <c r="L23" s="170">
        <v>13</v>
      </c>
    </row>
    <row r="24" spans="1:12" ht="12" customHeight="1">
      <c r="A24" s="172">
        <v>14</v>
      </c>
      <c r="B24" s="173"/>
      <c r="C24" s="173"/>
      <c r="D24" s="173"/>
      <c r="E24" s="172">
        <v>14</v>
      </c>
      <c r="F24" s="385" t="s">
        <v>166</v>
      </c>
      <c r="G24" s="385"/>
      <c r="H24" s="386"/>
      <c r="I24" s="173"/>
      <c r="J24" s="173"/>
      <c r="K24" s="156"/>
      <c r="L24" s="172">
        <v>14</v>
      </c>
    </row>
    <row r="25" spans="1:12" ht="33.75">
      <c r="A25" s="174">
        <v>15</v>
      </c>
      <c r="B25" s="175"/>
      <c r="C25" s="175"/>
      <c r="D25" s="175"/>
      <c r="E25" s="174">
        <v>15</v>
      </c>
      <c r="F25" s="176" t="s">
        <v>167</v>
      </c>
      <c r="G25" s="176" t="s">
        <v>168</v>
      </c>
      <c r="H25" s="176" t="s">
        <v>169</v>
      </c>
      <c r="I25" s="175"/>
      <c r="J25" s="175"/>
      <c r="K25" s="192"/>
      <c r="L25" s="174">
        <v>15</v>
      </c>
    </row>
    <row r="26" spans="1:12" ht="12" customHeight="1">
      <c r="A26" s="174">
        <v>16</v>
      </c>
      <c r="B26" s="146">
        <v>1416</v>
      </c>
      <c r="C26" s="146">
        <v>9037</v>
      </c>
      <c r="D26" s="146">
        <v>320000</v>
      </c>
      <c r="E26" s="174">
        <v>16</v>
      </c>
      <c r="F26" s="22" t="s">
        <v>175</v>
      </c>
      <c r="G26" s="22" t="s">
        <v>176</v>
      </c>
      <c r="H26" s="177" t="s">
        <v>111</v>
      </c>
      <c r="I26" s="146">
        <v>25000</v>
      </c>
      <c r="J26" s="192">
        <v>25000</v>
      </c>
      <c r="K26" s="192">
        <v>25000</v>
      </c>
      <c r="L26" s="174">
        <v>16</v>
      </c>
    </row>
    <row r="27" spans="1:12" ht="12" customHeight="1">
      <c r="A27" s="27">
        <v>17</v>
      </c>
      <c r="B27" s="16"/>
      <c r="C27" s="16"/>
      <c r="D27" s="16"/>
      <c r="E27" s="27">
        <v>17</v>
      </c>
      <c r="F27" s="22"/>
      <c r="G27" s="22"/>
      <c r="H27" s="178"/>
      <c r="I27" s="16"/>
      <c r="J27" s="190"/>
      <c r="K27" s="190"/>
      <c r="L27" s="27">
        <v>17</v>
      </c>
    </row>
    <row r="28" spans="1:12" ht="12" customHeight="1">
      <c r="A28" s="27">
        <v>18</v>
      </c>
      <c r="B28" s="16"/>
      <c r="C28" s="16"/>
      <c r="D28" s="16"/>
      <c r="E28" s="27">
        <v>18</v>
      </c>
      <c r="F28" s="22"/>
      <c r="G28" s="22"/>
      <c r="H28" s="179"/>
      <c r="I28" s="16"/>
      <c r="J28" s="190"/>
      <c r="K28" s="190"/>
      <c r="L28" s="27">
        <v>18</v>
      </c>
    </row>
    <row r="29" spans="1:12" ht="12" customHeight="1">
      <c r="A29" s="27">
        <v>19</v>
      </c>
      <c r="B29" s="16"/>
      <c r="C29" s="16"/>
      <c r="D29" s="16"/>
      <c r="E29" s="27">
        <v>19</v>
      </c>
      <c r="F29" s="22"/>
      <c r="G29" s="22"/>
      <c r="H29" s="177"/>
      <c r="I29" s="16"/>
      <c r="J29" s="190"/>
      <c r="K29" s="190"/>
      <c r="L29" s="27">
        <v>19</v>
      </c>
    </row>
    <row r="30" spans="1:12" ht="12" customHeight="1">
      <c r="A30" s="27">
        <v>20</v>
      </c>
      <c r="B30" s="16"/>
      <c r="C30" s="16"/>
      <c r="D30" s="16"/>
      <c r="E30" s="27">
        <v>20</v>
      </c>
      <c r="F30" s="22"/>
      <c r="G30" s="22"/>
      <c r="H30" s="178"/>
      <c r="I30" s="16"/>
      <c r="J30" s="190"/>
      <c r="K30" s="190"/>
      <c r="L30" s="27">
        <v>20</v>
      </c>
    </row>
    <row r="31" spans="1:12" ht="12" customHeight="1">
      <c r="A31" s="27">
        <v>21</v>
      </c>
      <c r="B31" s="16"/>
      <c r="C31" s="16"/>
      <c r="D31" s="16"/>
      <c r="E31" s="27">
        <v>21</v>
      </c>
      <c r="F31" s="22"/>
      <c r="G31" s="22"/>
      <c r="H31" s="179"/>
      <c r="I31" s="16"/>
      <c r="J31" s="190"/>
      <c r="K31" s="190"/>
      <c r="L31" s="27">
        <v>21</v>
      </c>
    </row>
    <row r="32" spans="1:12" ht="12" customHeight="1">
      <c r="A32" s="27">
        <v>22</v>
      </c>
      <c r="B32" s="16"/>
      <c r="C32" s="16"/>
      <c r="D32" s="16"/>
      <c r="E32" s="27">
        <v>22</v>
      </c>
      <c r="F32" s="22"/>
      <c r="G32" s="22"/>
      <c r="H32" s="179"/>
      <c r="I32" s="16"/>
      <c r="J32" s="190"/>
      <c r="K32" s="190"/>
      <c r="L32" s="27">
        <v>22</v>
      </c>
    </row>
    <row r="33" spans="1:12" ht="12" customHeight="1">
      <c r="A33" s="27">
        <v>23</v>
      </c>
      <c r="B33" s="16"/>
      <c r="C33" s="16"/>
      <c r="D33" s="16"/>
      <c r="E33" s="27">
        <v>23</v>
      </c>
      <c r="F33" s="22"/>
      <c r="G33" s="22"/>
      <c r="H33" s="179"/>
      <c r="I33" s="16"/>
      <c r="J33" s="190"/>
      <c r="K33" s="190"/>
      <c r="L33" s="27">
        <v>23</v>
      </c>
    </row>
    <row r="34" spans="1:12" ht="12" customHeight="1">
      <c r="A34" s="27">
        <v>24</v>
      </c>
      <c r="B34" s="16"/>
      <c r="C34" s="16"/>
      <c r="D34" s="16"/>
      <c r="E34" s="27">
        <v>24</v>
      </c>
      <c r="F34" s="22"/>
      <c r="G34" s="22"/>
      <c r="H34" s="179"/>
      <c r="I34" s="16"/>
      <c r="J34" s="190"/>
      <c r="K34" s="190"/>
      <c r="L34" s="27">
        <v>24</v>
      </c>
    </row>
    <row r="35" spans="1:12" ht="12" customHeight="1">
      <c r="A35" s="27">
        <v>25</v>
      </c>
      <c r="B35" s="16"/>
      <c r="C35" s="16"/>
      <c r="D35" s="16"/>
      <c r="E35" s="27">
        <v>25</v>
      </c>
      <c r="F35" s="22"/>
      <c r="G35" s="22"/>
      <c r="H35" s="179"/>
      <c r="I35" s="16"/>
      <c r="J35" s="190"/>
      <c r="K35" s="190"/>
      <c r="L35" s="27">
        <v>25</v>
      </c>
    </row>
    <row r="36" spans="1:12" ht="12" customHeight="1">
      <c r="A36" s="27">
        <v>26</v>
      </c>
      <c r="B36" s="16"/>
      <c r="C36" s="16"/>
      <c r="D36" s="16"/>
      <c r="E36" s="27">
        <v>26</v>
      </c>
      <c r="F36" s="22"/>
      <c r="G36" s="22"/>
      <c r="H36" s="179"/>
      <c r="I36" s="16"/>
      <c r="J36" s="190"/>
      <c r="K36" s="190"/>
      <c r="L36" s="27">
        <v>26</v>
      </c>
    </row>
    <row r="37" spans="1:12" ht="12" customHeight="1">
      <c r="A37" s="27">
        <v>27</v>
      </c>
      <c r="B37" s="16"/>
      <c r="C37" s="16"/>
      <c r="D37" s="16"/>
      <c r="E37" s="27">
        <v>27</v>
      </c>
      <c r="F37" s="22"/>
      <c r="G37" s="22"/>
      <c r="H37" s="179"/>
      <c r="I37" s="16"/>
      <c r="J37" s="190"/>
      <c r="K37" s="190"/>
      <c r="L37" s="27">
        <v>27</v>
      </c>
    </row>
    <row r="38" spans="1:12" ht="12" customHeight="1">
      <c r="A38" s="27">
        <v>28</v>
      </c>
      <c r="B38" s="16"/>
      <c r="C38" s="16"/>
      <c r="D38" s="16"/>
      <c r="E38" s="27">
        <v>28</v>
      </c>
      <c r="F38" s="22"/>
      <c r="G38" s="22"/>
      <c r="H38" s="179"/>
      <c r="I38" s="16"/>
      <c r="J38" s="190"/>
      <c r="K38" s="190"/>
      <c r="L38" s="27">
        <v>28</v>
      </c>
    </row>
    <row r="39" spans="1:12" ht="12" customHeight="1">
      <c r="A39" s="27">
        <v>29</v>
      </c>
      <c r="B39" s="146">
        <v>35277</v>
      </c>
      <c r="C39" s="146">
        <v>46240</v>
      </c>
      <c r="D39" s="15"/>
      <c r="E39" s="27">
        <v>29</v>
      </c>
      <c r="F39" s="321" t="s">
        <v>77</v>
      </c>
      <c r="G39" s="376"/>
      <c r="H39" s="322"/>
      <c r="I39" s="15"/>
      <c r="J39" s="147"/>
      <c r="K39" s="147"/>
      <c r="L39" s="27">
        <v>29</v>
      </c>
    </row>
    <row r="40" spans="1:12" ht="12" customHeight="1" thickBot="1">
      <c r="A40" s="148">
        <v>30</v>
      </c>
      <c r="B40" s="169"/>
      <c r="C40" s="169"/>
      <c r="D40" s="25">
        <v>16240</v>
      </c>
      <c r="E40" s="148">
        <v>30</v>
      </c>
      <c r="F40" s="387" t="s">
        <v>170</v>
      </c>
      <c r="G40" s="388"/>
      <c r="H40" s="389"/>
      <c r="I40" s="149">
        <v>64379</v>
      </c>
      <c r="J40" s="193">
        <v>64379</v>
      </c>
      <c r="K40" s="193">
        <v>64379</v>
      </c>
      <c r="L40" s="148">
        <v>30</v>
      </c>
    </row>
    <row r="41" spans="1:12" ht="13.5" thickBot="1">
      <c r="A41" s="170">
        <v>31</v>
      </c>
      <c r="B41" s="188">
        <f>SUM(B25:B39)</f>
        <v>36693</v>
      </c>
      <c r="C41" s="188">
        <f>SUM(C25:C39)</f>
        <v>55277</v>
      </c>
      <c r="D41" s="189">
        <f>SUM(D25:D40)</f>
        <v>336240</v>
      </c>
      <c r="E41" s="170">
        <v>31</v>
      </c>
      <c r="F41" s="382" t="s">
        <v>78</v>
      </c>
      <c r="G41" s="383"/>
      <c r="H41" s="384"/>
      <c r="I41" s="188">
        <f>SUM(I25:I40)</f>
        <v>89379</v>
      </c>
      <c r="J41" s="191">
        <f>SUM(J25:J40)</f>
        <v>89379</v>
      </c>
      <c r="K41" s="191">
        <f>SUM(K25:K40)</f>
        <v>89379</v>
      </c>
      <c r="L41" s="170">
        <v>31</v>
      </c>
    </row>
    <row r="42" spans="1:12" ht="12.75">
      <c r="A42" s="164"/>
      <c r="B42" s="164"/>
      <c r="C42" s="164"/>
      <c r="D42" s="361" t="s">
        <v>11</v>
      </c>
      <c r="E42" s="390"/>
      <c r="F42" s="390"/>
      <c r="G42" s="390"/>
      <c r="H42" s="390"/>
      <c r="I42" s="390"/>
      <c r="J42" s="164"/>
      <c r="K42" s="164"/>
      <c r="L42" s="164"/>
    </row>
    <row r="43" spans="1:12" ht="12.75" customHeight="1">
      <c r="A43" s="379" t="s">
        <v>171</v>
      </c>
      <c r="B43" s="379"/>
      <c r="C43" s="380"/>
      <c r="D43" s="381" t="s">
        <v>172</v>
      </c>
      <c r="E43" s="381"/>
      <c r="F43" s="381"/>
      <c r="G43" s="381"/>
      <c r="H43" s="381"/>
      <c r="I43" s="381"/>
      <c r="K43" s="180" t="s">
        <v>199</v>
      </c>
      <c r="L43" s="164"/>
    </row>
    <row r="44" spans="4:9" ht="12.75">
      <c r="D44" s="381"/>
      <c r="E44" s="381"/>
      <c r="F44" s="381"/>
      <c r="G44" s="381"/>
      <c r="H44" s="381"/>
      <c r="I44" s="381"/>
    </row>
    <row r="45" ht="6" customHeight="1"/>
  </sheetData>
  <sheetProtection/>
  <mergeCells count="44">
    <mergeCell ref="A43:C43"/>
    <mergeCell ref="D43:I44"/>
    <mergeCell ref="F23:H23"/>
    <mergeCell ref="F24:H24"/>
    <mergeCell ref="F39:H39"/>
    <mergeCell ref="F40:H40"/>
    <mergeCell ref="F41:H41"/>
    <mergeCell ref="D42:I42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L7:L10"/>
    <mergeCell ref="B8:C8"/>
    <mergeCell ref="D8:D10"/>
    <mergeCell ref="I8:I10"/>
    <mergeCell ref="J8:J10"/>
    <mergeCell ref="K8:K10"/>
    <mergeCell ref="B9:B10"/>
    <mergeCell ref="C9:C10"/>
    <mergeCell ref="J5:K5"/>
    <mergeCell ref="A6:D6"/>
    <mergeCell ref="E6:H6"/>
    <mergeCell ref="J6:K6"/>
    <mergeCell ref="A7:A10"/>
    <mergeCell ref="B7:D7"/>
    <mergeCell ref="E7:H10"/>
    <mergeCell ref="I7:K7"/>
    <mergeCell ref="A1:B1"/>
    <mergeCell ref="A2:B2"/>
    <mergeCell ref="E2:H2"/>
    <mergeCell ref="A3:D3"/>
    <mergeCell ref="E3:H3"/>
    <mergeCell ref="A4:D4"/>
    <mergeCell ref="E4:H5"/>
    <mergeCell ref="A5:D5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OR-LB-20, Resources - Excel</dc:title>
  <dc:subject/>
  <dc:creator>Bill Sattler</dc:creator>
  <cp:keywords/>
  <dc:description/>
  <cp:lastModifiedBy>Trish Lutgen</cp:lastModifiedBy>
  <cp:lastPrinted>2020-04-09T15:16:18Z</cp:lastPrinted>
  <dcterms:created xsi:type="dcterms:W3CDTF">2000-02-09T15:42:02Z</dcterms:created>
  <dcterms:modified xsi:type="dcterms:W3CDTF">2020-06-19T21:30:09Z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17800.0000000000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DocumentLocale">
    <vt:lpwstr>en</vt:lpwstr>
  </property>
  <property fmtid="{D5CDD505-2E9C-101B-9397-08002B2CF9AE}" pid="16" name="CopyToStateLib">
    <vt:lpwstr>0</vt:lpwstr>
  </property>
  <property fmtid="{D5CDD505-2E9C-101B-9397-08002B2CF9AE}" pid="17" name="Metadata">
    <vt:lpwstr/>
  </property>
  <property fmtid="{D5CDD505-2E9C-101B-9397-08002B2CF9AE}" pid="18" name="RoutingRuleDescription">
    <vt:lpwstr/>
  </property>
  <property fmtid="{D5CDD505-2E9C-101B-9397-08002B2CF9AE}" pid="19" name="RetentionPeriodDate">
    <vt:lpwstr/>
  </property>
  <property fmtid="{D5CDD505-2E9C-101B-9397-08002B2CF9AE}" pid="20" name="ContentTypeId">
    <vt:lpwstr>0x010100AF803D7FFDF89E4DBF7639588269E170</vt:lpwstr>
  </property>
  <property fmtid="{D5CDD505-2E9C-101B-9397-08002B2CF9AE}" pid="21" name="_SharedFileIndex">
    <vt:lpwstr/>
  </property>
  <property fmtid="{D5CDD505-2E9C-101B-9397-08002B2CF9AE}" pid="22" name="Year">
    <vt:lpwstr>General</vt:lpwstr>
  </property>
  <property fmtid="{D5CDD505-2E9C-101B-9397-08002B2CF9AE}" pid="23" name="Group">
    <vt:lpwstr>Form</vt:lpwstr>
  </property>
  <property fmtid="{D5CDD505-2E9C-101B-9397-08002B2CF9AE}" pid="24" name="Number">
    <vt:lpwstr>150-504-020</vt:lpwstr>
  </property>
  <property fmtid="{D5CDD505-2E9C-101B-9397-08002B2CF9AE}" pid="25" name="Area">
    <vt:lpwstr>;#Local budget;#</vt:lpwstr>
  </property>
  <property fmtid="{D5CDD505-2E9C-101B-9397-08002B2CF9AE}" pid="26" name="Popular">
    <vt:lpwstr>0</vt:lpwstr>
  </property>
  <property fmtid="{D5CDD505-2E9C-101B-9397-08002B2CF9AE}" pid="27" name="Alias">
    <vt:lpwstr/>
  </property>
  <property fmtid="{D5CDD505-2E9C-101B-9397-08002B2CF9AE}" pid="28" name="PublishingExpirationDate">
    <vt:lpwstr/>
  </property>
  <property fmtid="{D5CDD505-2E9C-101B-9397-08002B2CF9AE}" pid="29" name="PublishingStartDate">
    <vt:lpwstr/>
  </property>
  <property fmtid="{D5CDD505-2E9C-101B-9397-08002B2CF9AE}" pid="30" name="Rank">
    <vt:lpwstr/>
  </property>
</Properties>
</file>